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-30" windowWidth="20730" windowHeight="4260" tabRatio="311"/>
  </bookViews>
  <sheets>
    <sheet name="wyniki GP" sheetId="1" r:id="rId1"/>
    <sheet name="statystyka" sheetId="2" r:id="rId2"/>
    <sheet name="instrukcja dla wpisującego" sheetId="3" r:id="rId3"/>
  </sheets>
  <definedNames>
    <definedName name="_xlnm.Print_Area" localSheetId="0">'wyniki GP'!$A$105</definedName>
  </definedNames>
  <calcPr calcId="125725"/>
</workbook>
</file>

<file path=xl/calcChain.xml><?xml version="1.0" encoding="utf-8"?>
<calcChain xmlns="http://schemas.openxmlformats.org/spreadsheetml/2006/main">
  <c r="D8" i="2"/>
  <c r="P76" i="1"/>
  <c r="Q76"/>
  <c r="R76"/>
  <c r="S76"/>
  <c r="T76"/>
  <c r="U76"/>
  <c r="V76"/>
  <c r="W76"/>
  <c r="X76"/>
  <c r="Y76"/>
  <c r="AJ76"/>
  <c r="AK76"/>
  <c r="AL76"/>
  <c r="AM76"/>
  <c r="AN76"/>
  <c r="AO76"/>
  <c r="AP76"/>
  <c r="AQ76"/>
  <c r="AR76"/>
  <c r="AS76"/>
  <c r="AV76"/>
  <c r="AW76"/>
  <c r="AX76"/>
  <c r="AY76"/>
  <c r="P74"/>
  <c r="Q74"/>
  <c r="R74"/>
  <c r="S74"/>
  <c r="T74"/>
  <c r="U74"/>
  <c r="V74"/>
  <c r="W74"/>
  <c r="X74"/>
  <c r="Y74"/>
  <c r="AJ74"/>
  <c r="AK74"/>
  <c r="AL74"/>
  <c r="AM74"/>
  <c r="AN74"/>
  <c r="AO74"/>
  <c r="AP74"/>
  <c r="AQ74"/>
  <c r="AR74"/>
  <c r="AS74"/>
  <c r="AT74"/>
  <c r="AV74"/>
  <c r="AW74"/>
  <c r="AX74"/>
  <c r="AY74"/>
  <c r="P75"/>
  <c r="Q75"/>
  <c r="R75"/>
  <c r="S75"/>
  <c r="T75"/>
  <c r="U75"/>
  <c r="V75"/>
  <c r="W75"/>
  <c r="X75"/>
  <c r="Y75"/>
  <c r="AJ75"/>
  <c r="AK75"/>
  <c r="AU75" s="1"/>
  <c r="AL75"/>
  <c r="AM75"/>
  <c r="AN75"/>
  <c r="AO75"/>
  <c r="AP75"/>
  <c r="AQ75"/>
  <c r="AR75"/>
  <c r="AS75"/>
  <c r="AV75"/>
  <c r="AW75"/>
  <c r="AX75"/>
  <c r="AY75"/>
  <c r="P66"/>
  <c r="Q66"/>
  <c r="R66"/>
  <c r="S66"/>
  <c r="T66"/>
  <c r="U66"/>
  <c r="V66"/>
  <c r="W66"/>
  <c r="X66"/>
  <c r="Y66"/>
  <c r="AJ66"/>
  <c r="AK66"/>
  <c r="AL66"/>
  <c r="AM66"/>
  <c r="AN66"/>
  <c r="AO66"/>
  <c r="AP66"/>
  <c r="AQ66"/>
  <c r="AR66"/>
  <c r="AS66"/>
  <c r="AV66"/>
  <c r="AW66"/>
  <c r="AX66"/>
  <c r="AY66"/>
  <c r="P73"/>
  <c r="Q73"/>
  <c r="R73"/>
  <c r="S73"/>
  <c r="T73"/>
  <c r="U73"/>
  <c r="V73"/>
  <c r="W73"/>
  <c r="X73"/>
  <c r="Y73"/>
  <c r="AJ73"/>
  <c r="AK73"/>
  <c r="AL73"/>
  <c r="AM73"/>
  <c r="AN73"/>
  <c r="AO73"/>
  <c r="AP73"/>
  <c r="AQ73"/>
  <c r="AR73"/>
  <c r="AS73"/>
  <c r="AV73"/>
  <c r="AW73"/>
  <c r="AX73"/>
  <c r="AY73"/>
  <c r="P59"/>
  <c r="Q59"/>
  <c r="R59"/>
  <c r="S59"/>
  <c r="T59"/>
  <c r="U59"/>
  <c r="V59"/>
  <c r="W59"/>
  <c r="X59"/>
  <c r="Y59"/>
  <c r="AJ59"/>
  <c r="AK59"/>
  <c r="AL59"/>
  <c r="AM59"/>
  <c r="AN59"/>
  <c r="AO59"/>
  <c r="AP59"/>
  <c r="AQ59"/>
  <c r="AR59"/>
  <c r="AS59"/>
  <c r="AV59"/>
  <c r="AW59"/>
  <c r="AX59"/>
  <c r="AY59"/>
  <c r="P82"/>
  <c r="Q82"/>
  <c r="R82"/>
  <c r="S82"/>
  <c r="T82"/>
  <c r="U82"/>
  <c r="V82"/>
  <c r="W82"/>
  <c r="X82"/>
  <c r="Y82"/>
  <c r="AJ82"/>
  <c r="AK82"/>
  <c r="AL82"/>
  <c r="AM82"/>
  <c r="AN82"/>
  <c r="AO82"/>
  <c r="AP82"/>
  <c r="AQ82"/>
  <c r="AR82"/>
  <c r="AS82"/>
  <c r="AV82"/>
  <c r="AW82"/>
  <c r="AX82"/>
  <c r="AY82"/>
  <c r="P109"/>
  <c r="Q109"/>
  <c r="R109"/>
  <c r="S109"/>
  <c r="T109"/>
  <c r="U109"/>
  <c r="V109"/>
  <c r="W109"/>
  <c r="X109"/>
  <c r="Y109"/>
  <c r="AJ109"/>
  <c r="AK109"/>
  <c r="AL109"/>
  <c r="AM109"/>
  <c r="AN109"/>
  <c r="AO109"/>
  <c r="AP109"/>
  <c r="AQ109"/>
  <c r="AR109"/>
  <c r="AS109"/>
  <c r="AU109"/>
  <c r="AV109"/>
  <c r="AW109"/>
  <c r="AX109"/>
  <c r="AY109"/>
  <c r="P129"/>
  <c r="Q129"/>
  <c r="R129"/>
  <c r="S129"/>
  <c r="T129"/>
  <c r="U129"/>
  <c r="V129"/>
  <c r="W129"/>
  <c r="X129"/>
  <c r="Y129"/>
  <c r="AJ129"/>
  <c r="AK129"/>
  <c r="AL129"/>
  <c r="AM129"/>
  <c r="AN129"/>
  <c r="AO129"/>
  <c r="AP129"/>
  <c r="AQ129"/>
  <c r="AR129"/>
  <c r="AS129"/>
  <c r="AV129"/>
  <c r="AW129"/>
  <c r="AX129"/>
  <c r="AY129"/>
  <c r="P124"/>
  <c r="Q124"/>
  <c r="R124"/>
  <c r="S124"/>
  <c r="T124"/>
  <c r="U124"/>
  <c r="V124"/>
  <c r="W124"/>
  <c r="X124"/>
  <c r="Y124"/>
  <c r="AJ124"/>
  <c r="AK124"/>
  <c r="AL124"/>
  <c r="AM124"/>
  <c r="AN124"/>
  <c r="AO124"/>
  <c r="AP124"/>
  <c r="AQ124"/>
  <c r="AR124"/>
  <c r="AS124"/>
  <c r="AV124"/>
  <c r="AW124"/>
  <c r="AX124"/>
  <c r="AY124"/>
  <c r="P22"/>
  <c r="Q22"/>
  <c r="R22"/>
  <c r="S22"/>
  <c r="T22"/>
  <c r="U22"/>
  <c r="V22"/>
  <c r="W22"/>
  <c r="X22"/>
  <c r="Y22"/>
  <c r="AJ22"/>
  <c r="AK22"/>
  <c r="AL22"/>
  <c r="AM22"/>
  <c r="AN22"/>
  <c r="AO22"/>
  <c r="AP22"/>
  <c r="AQ22"/>
  <c r="AR22"/>
  <c r="AS22"/>
  <c r="AV22"/>
  <c r="AW22"/>
  <c r="AX22"/>
  <c r="AY22"/>
  <c r="P69"/>
  <c r="Q69"/>
  <c r="R69"/>
  <c r="S69"/>
  <c r="T69"/>
  <c r="U69"/>
  <c r="V69"/>
  <c r="W69"/>
  <c r="X69"/>
  <c r="Y69"/>
  <c r="AJ69"/>
  <c r="AK69"/>
  <c r="AL69"/>
  <c r="AM69"/>
  <c r="AN69"/>
  <c r="AO69"/>
  <c r="AP69"/>
  <c r="AQ69"/>
  <c r="AR69"/>
  <c r="AS69"/>
  <c r="AV69"/>
  <c r="AW69"/>
  <c r="AX69"/>
  <c r="AY69"/>
  <c r="P86"/>
  <c r="Q86"/>
  <c r="R86"/>
  <c r="S86"/>
  <c r="T86"/>
  <c r="U86"/>
  <c r="V86"/>
  <c r="W86"/>
  <c r="X86"/>
  <c r="Y86"/>
  <c r="AJ86"/>
  <c r="AK86"/>
  <c r="AL86"/>
  <c r="AM86"/>
  <c r="AN86"/>
  <c r="AO86"/>
  <c r="AP86"/>
  <c r="AQ86"/>
  <c r="AR86"/>
  <c r="AS86"/>
  <c r="AV86"/>
  <c r="AW86"/>
  <c r="AX86"/>
  <c r="AY86"/>
  <c r="P122"/>
  <c r="Q122"/>
  <c r="R122"/>
  <c r="S122"/>
  <c r="T122"/>
  <c r="U122"/>
  <c r="V122"/>
  <c r="W122"/>
  <c r="X122"/>
  <c r="Y122"/>
  <c r="AJ122"/>
  <c r="AK122"/>
  <c r="AL122"/>
  <c r="AM122"/>
  <c r="AN122"/>
  <c r="AO122"/>
  <c r="AP122"/>
  <c r="AQ122"/>
  <c r="AR122"/>
  <c r="AS122"/>
  <c r="AV122"/>
  <c r="AW122"/>
  <c r="AX122"/>
  <c r="AY122"/>
  <c r="P54"/>
  <c r="Q54"/>
  <c r="R54"/>
  <c r="S54"/>
  <c r="T54"/>
  <c r="U54"/>
  <c r="V54"/>
  <c r="W54"/>
  <c r="X54"/>
  <c r="Y54"/>
  <c r="AJ54"/>
  <c r="AK54"/>
  <c r="AL54"/>
  <c r="AM54"/>
  <c r="AN54"/>
  <c r="AO54"/>
  <c r="AP54"/>
  <c r="AQ54"/>
  <c r="AR54"/>
  <c r="AS54"/>
  <c r="AV54"/>
  <c r="AW54"/>
  <c r="AX54"/>
  <c r="AY54"/>
  <c r="P17"/>
  <c r="Q17"/>
  <c r="R17"/>
  <c r="S17"/>
  <c r="T17"/>
  <c r="U17"/>
  <c r="V17"/>
  <c r="W17"/>
  <c r="X17"/>
  <c r="Y17"/>
  <c r="AJ17"/>
  <c r="AK17"/>
  <c r="AL17"/>
  <c r="AM17"/>
  <c r="AN17"/>
  <c r="AO17"/>
  <c r="AP17"/>
  <c r="AQ17"/>
  <c r="AR17"/>
  <c r="AS17"/>
  <c r="AV17"/>
  <c r="AW17"/>
  <c r="AX17"/>
  <c r="AY17"/>
  <c r="P51"/>
  <c r="Q51"/>
  <c r="R51"/>
  <c r="S51"/>
  <c r="T51"/>
  <c r="U51"/>
  <c r="V51"/>
  <c r="W51"/>
  <c r="X51"/>
  <c r="Y51"/>
  <c r="AJ51"/>
  <c r="AK51"/>
  <c r="AL51"/>
  <c r="AM51"/>
  <c r="AN51"/>
  <c r="AO51"/>
  <c r="AP51"/>
  <c r="AQ51"/>
  <c r="AR51"/>
  <c r="AS51"/>
  <c r="AV51"/>
  <c r="AW51"/>
  <c r="AX51"/>
  <c r="AY51"/>
  <c r="P50"/>
  <c r="Q50"/>
  <c r="R50"/>
  <c r="S50"/>
  <c r="T50"/>
  <c r="U50"/>
  <c r="V50"/>
  <c r="W50"/>
  <c r="X50"/>
  <c r="Y50"/>
  <c r="AJ50"/>
  <c r="AK50"/>
  <c r="AL50"/>
  <c r="AM50"/>
  <c r="AN50"/>
  <c r="AO50"/>
  <c r="AP50"/>
  <c r="AQ50"/>
  <c r="AR50"/>
  <c r="AS50"/>
  <c r="AV50"/>
  <c r="AW50"/>
  <c r="AX50"/>
  <c r="AY50"/>
  <c r="P77"/>
  <c r="Q77"/>
  <c r="R77"/>
  <c r="S77"/>
  <c r="T77"/>
  <c r="U77"/>
  <c r="V77"/>
  <c r="W77"/>
  <c r="X77"/>
  <c r="Y77"/>
  <c r="AJ77"/>
  <c r="AK77"/>
  <c r="AL77"/>
  <c r="AM77"/>
  <c r="AN77"/>
  <c r="AO77"/>
  <c r="AP77"/>
  <c r="AQ77"/>
  <c r="AR77"/>
  <c r="AS77"/>
  <c r="AV77"/>
  <c r="AW77"/>
  <c r="AX77"/>
  <c r="AY77"/>
  <c r="P123"/>
  <c r="Q123"/>
  <c r="R123"/>
  <c r="S123"/>
  <c r="T123"/>
  <c r="U123"/>
  <c r="V123"/>
  <c r="W123"/>
  <c r="X123"/>
  <c r="Y123"/>
  <c r="AJ123"/>
  <c r="AK123"/>
  <c r="AL123"/>
  <c r="AM123"/>
  <c r="AN123"/>
  <c r="AO123"/>
  <c r="AP123"/>
  <c r="AQ123"/>
  <c r="AR123"/>
  <c r="AS123"/>
  <c r="AV123"/>
  <c r="AW123"/>
  <c r="AX123"/>
  <c r="AY123"/>
  <c r="P90"/>
  <c r="Q90"/>
  <c r="R90"/>
  <c r="S90"/>
  <c r="T90"/>
  <c r="U90"/>
  <c r="V90"/>
  <c r="W90"/>
  <c r="X90"/>
  <c r="Y90"/>
  <c r="AJ90"/>
  <c r="AK90"/>
  <c r="AL90"/>
  <c r="AM90"/>
  <c r="AN90"/>
  <c r="AO90"/>
  <c r="AP90"/>
  <c r="AQ90"/>
  <c r="AR90"/>
  <c r="AS90"/>
  <c r="AV90"/>
  <c r="AW90"/>
  <c r="AX90"/>
  <c r="AY90"/>
  <c r="P128"/>
  <c r="Q128"/>
  <c r="R128"/>
  <c r="S128"/>
  <c r="T128"/>
  <c r="U128"/>
  <c r="V128"/>
  <c r="W128"/>
  <c r="X128"/>
  <c r="Y128"/>
  <c r="AJ128"/>
  <c r="AK128"/>
  <c r="AL128"/>
  <c r="AM128"/>
  <c r="AN128"/>
  <c r="AO128"/>
  <c r="AP128"/>
  <c r="AQ128"/>
  <c r="AR128"/>
  <c r="AS128"/>
  <c r="AV128"/>
  <c r="AW128"/>
  <c r="AX128"/>
  <c r="AY128"/>
  <c r="P19"/>
  <c r="Q19"/>
  <c r="R19"/>
  <c r="S19"/>
  <c r="T19"/>
  <c r="U19"/>
  <c r="V19"/>
  <c r="W19"/>
  <c r="X19"/>
  <c r="Y19"/>
  <c r="AJ19"/>
  <c r="AK19"/>
  <c r="AL19"/>
  <c r="AM19"/>
  <c r="AN19"/>
  <c r="AO19"/>
  <c r="AP19"/>
  <c r="AQ19"/>
  <c r="AR19"/>
  <c r="AS19"/>
  <c r="AV19"/>
  <c r="AW19"/>
  <c r="AX19"/>
  <c r="AY19"/>
  <c r="P18"/>
  <c r="Q18"/>
  <c r="R18"/>
  <c r="S18"/>
  <c r="T18"/>
  <c r="U18"/>
  <c r="V18"/>
  <c r="W18"/>
  <c r="X18"/>
  <c r="Y18"/>
  <c r="AJ18"/>
  <c r="AK18"/>
  <c r="AL18"/>
  <c r="AM18"/>
  <c r="AN18"/>
  <c r="AO18"/>
  <c r="AP18"/>
  <c r="AQ18"/>
  <c r="AR18"/>
  <c r="AS18"/>
  <c r="AV18"/>
  <c r="AW18"/>
  <c r="AX18"/>
  <c r="AY18"/>
  <c r="P46"/>
  <c r="Q46"/>
  <c r="R46"/>
  <c r="S46"/>
  <c r="T46"/>
  <c r="U46"/>
  <c r="V46"/>
  <c r="W46"/>
  <c r="X46"/>
  <c r="Y46"/>
  <c r="AJ46"/>
  <c r="AK46"/>
  <c r="AL46"/>
  <c r="AM46"/>
  <c r="AN46"/>
  <c r="AO46"/>
  <c r="AP46"/>
  <c r="AQ46"/>
  <c r="AR46"/>
  <c r="AS46"/>
  <c r="AV46"/>
  <c r="AW46"/>
  <c r="AX46"/>
  <c r="AY46"/>
  <c r="E11" i="2"/>
  <c r="E10"/>
  <c r="E9"/>
  <c r="E8"/>
  <c r="E7"/>
  <c r="E6"/>
  <c r="E5"/>
  <c r="E4"/>
  <c r="E3"/>
  <c r="E2"/>
  <c r="AY72" i="1"/>
  <c r="AY55"/>
  <c r="AY83"/>
  <c r="AY121"/>
  <c r="AY99"/>
  <c r="AY120"/>
  <c r="AY13"/>
  <c r="AY11"/>
  <c r="AY26"/>
  <c r="AY6"/>
  <c r="AY104"/>
  <c r="AY15"/>
  <c r="AY64"/>
  <c r="AY114"/>
  <c r="AY115"/>
  <c r="AY89"/>
  <c r="AY78"/>
  <c r="AY94"/>
  <c r="AY35"/>
  <c r="AY84"/>
  <c r="AY58"/>
  <c r="AY47"/>
  <c r="AY126"/>
  <c r="AY32"/>
  <c r="AY63"/>
  <c r="AY7"/>
  <c r="AY36"/>
  <c r="AY112"/>
  <c r="AY56"/>
  <c r="AY14"/>
  <c r="AY101"/>
  <c r="AY97"/>
  <c r="AY65"/>
  <c r="AY113"/>
  <c r="AY91"/>
  <c r="AY61"/>
  <c r="AY103"/>
  <c r="AY96"/>
  <c r="AY62"/>
  <c r="AY31"/>
  <c r="AY80"/>
  <c r="AY40"/>
  <c r="AY34"/>
  <c r="AY33"/>
  <c r="AY53"/>
  <c r="AY81"/>
  <c r="AY44"/>
  <c r="AY79"/>
  <c r="AY68"/>
  <c r="AY12"/>
  <c r="AY41"/>
  <c r="AY60"/>
  <c r="AY57"/>
  <c r="AY25"/>
  <c r="AY88"/>
  <c r="AY100"/>
  <c r="AY106"/>
  <c r="AY24"/>
  <c r="AY10"/>
  <c r="AY108"/>
  <c r="AY127"/>
  <c r="AY105"/>
  <c r="AY28"/>
  <c r="AY87"/>
  <c r="AY16"/>
  <c r="AY95"/>
  <c r="AY117"/>
  <c r="AY92"/>
  <c r="AY43"/>
  <c r="AY67"/>
  <c r="AY93"/>
  <c r="AY21"/>
  <c r="AY20"/>
  <c r="AY4"/>
  <c r="AX72"/>
  <c r="AX55"/>
  <c r="AX83"/>
  <c r="AX121"/>
  <c r="AX99"/>
  <c r="AX120"/>
  <c r="AX13"/>
  <c r="AX11"/>
  <c r="AX26"/>
  <c r="AX6"/>
  <c r="AX104"/>
  <c r="AX15"/>
  <c r="AX64"/>
  <c r="AX114"/>
  <c r="AX115"/>
  <c r="AX89"/>
  <c r="AX78"/>
  <c r="AX94"/>
  <c r="AX35"/>
  <c r="AX84"/>
  <c r="AX58"/>
  <c r="AX47"/>
  <c r="AX126"/>
  <c r="AX32"/>
  <c r="AX63"/>
  <c r="AX7"/>
  <c r="AX36"/>
  <c r="AX112"/>
  <c r="AX56"/>
  <c r="AX14"/>
  <c r="AX101"/>
  <c r="AX97"/>
  <c r="AX65"/>
  <c r="AX113"/>
  <c r="AX91"/>
  <c r="AX61"/>
  <c r="AX103"/>
  <c r="AX96"/>
  <c r="AX62"/>
  <c r="AX31"/>
  <c r="AX80"/>
  <c r="AX40"/>
  <c r="AX34"/>
  <c r="AX33"/>
  <c r="AX53"/>
  <c r="AX81"/>
  <c r="AX44"/>
  <c r="AX79"/>
  <c r="AX68"/>
  <c r="AX12"/>
  <c r="AX41"/>
  <c r="AX60"/>
  <c r="AX57"/>
  <c r="AX25"/>
  <c r="AX88"/>
  <c r="AX100"/>
  <c r="AX106"/>
  <c r="AX24"/>
  <c r="AX10"/>
  <c r="AX108"/>
  <c r="AX127"/>
  <c r="AX105"/>
  <c r="AX28"/>
  <c r="AX87"/>
  <c r="AX16"/>
  <c r="AX95"/>
  <c r="AX117"/>
  <c r="AX92"/>
  <c r="AX43"/>
  <c r="AX67"/>
  <c r="AX93"/>
  <c r="AX21"/>
  <c r="AX20"/>
  <c r="AX4"/>
  <c r="AP72"/>
  <c r="AP55"/>
  <c r="AP83"/>
  <c r="AP121"/>
  <c r="AP99"/>
  <c r="AP120"/>
  <c r="AP13"/>
  <c r="AP11"/>
  <c r="AP85"/>
  <c r="AP26"/>
  <c r="AP6"/>
  <c r="AP104"/>
  <c r="AP15"/>
  <c r="AP64"/>
  <c r="AP114"/>
  <c r="AP115"/>
  <c r="AP89"/>
  <c r="AP78"/>
  <c r="AP94"/>
  <c r="AP35"/>
  <c r="AP84"/>
  <c r="AP58"/>
  <c r="AP47"/>
  <c r="AP126"/>
  <c r="AP70"/>
  <c r="AP27"/>
  <c r="AP125"/>
  <c r="AP32"/>
  <c r="AP49"/>
  <c r="AP63"/>
  <c r="AP7"/>
  <c r="AP36"/>
  <c r="AP112"/>
  <c r="AP56"/>
  <c r="AP14"/>
  <c r="AP110"/>
  <c r="AP101"/>
  <c r="AP98"/>
  <c r="AP97"/>
  <c r="AP102"/>
  <c r="AP29"/>
  <c r="AP8"/>
  <c r="AP5"/>
  <c r="AP9"/>
  <c r="AP30"/>
  <c r="AP65"/>
  <c r="AP118"/>
  <c r="AP37"/>
  <c r="AP48"/>
  <c r="AP113"/>
  <c r="AP91"/>
  <c r="AP111"/>
  <c r="AP61"/>
  <c r="AP103"/>
  <c r="AP96"/>
  <c r="AP62"/>
  <c r="AP31"/>
  <c r="AP119"/>
  <c r="AP80"/>
  <c r="AP40"/>
  <c r="AP34"/>
  <c r="AP33"/>
  <c r="AP53"/>
  <c r="AP52"/>
  <c r="AP81"/>
  <c r="AP44"/>
  <c r="AP79"/>
  <c r="AP68"/>
  <c r="AP12"/>
  <c r="AP41"/>
  <c r="AP60"/>
  <c r="AP45"/>
  <c r="AP57"/>
  <c r="AP25"/>
  <c r="AP88"/>
  <c r="AP100"/>
  <c r="AP106"/>
  <c r="AP23"/>
  <c r="AP24"/>
  <c r="AP107"/>
  <c r="AP10"/>
  <c r="AP108"/>
  <c r="AP127"/>
  <c r="AP105"/>
  <c r="AP28"/>
  <c r="AP87"/>
  <c r="AP16"/>
  <c r="AP95"/>
  <c r="AP116"/>
  <c r="AP42"/>
  <c r="AP117"/>
  <c r="AP92"/>
  <c r="AP43"/>
  <c r="AP67"/>
  <c r="AP71"/>
  <c r="AP93"/>
  <c r="AP21"/>
  <c r="AP20"/>
  <c r="AP4"/>
  <c r="AP38"/>
  <c r="AK72"/>
  <c r="AK55"/>
  <c r="AK83"/>
  <c r="AK121"/>
  <c r="AK99"/>
  <c r="AK120"/>
  <c r="AK13"/>
  <c r="AK11"/>
  <c r="AK85"/>
  <c r="AK26"/>
  <c r="AK6"/>
  <c r="AK104"/>
  <c r="AK15"/>
  <c r="AK64"/>
  <c r="AK114"/>
  <c r="AK115"/>
  <c r="AK89"/>
  <c r="AK78"/>
  <c r="AK94"/>
  <c r="AK35"/>
  <c r="AK84"/>
  <c r="AK58"/>
  <c r="AK47"/>
  <c r="AK126"/>
  <c r="AK70"/>
  <c r="AK27"/>
  <c r="AK125"/>
  <c r="AK32"/>
  <c r="AK49"/>
  <c r="AK63"/>
  <c r="AK7"/>
  <c r="AK36"/>
  <c r="AK112"/>
  <c r="AK56"/>
  <c r="AK14"/>
  <c r="AK110"/>
  <c r="AK101"/>
  <c r="AK98"/>
  <c r="AK97"/>
  <c r="AK102"/>
  <c r="AK29"/>
  <c r="AK8"/>
  <c r="AK5"/>
  <c r="AK9"/>
  <c r="AK30"/>
  <c r="AK65"/>
  <c r="AK118"/>
  <c r="AK37"/>
  <c r="AK48"/>
  <c r="AK113"/>
  <c r="AK91"/>
  <c r="AK111"/>
  <c r="AK61"/>
  <c r="AK103"/>
  <c r="AK96"/>
  <c r="AK62"/>
  <c r="AK31"/>
  <c r="AK119"/>
  <c r="AK80"/>
  <c r="AK40"/>
  <c r="AK34"/>
  <c r="AK33"/>
  <c r="AK53"/>
  <c r="AK52"/>
  <c r="AK81"/>
  <c r="AK44"/>
  <c r="AK79"/>
  <c r="AK68"/>
  <c r="AK12"/>
  <c r="AK41"/>
  <c r="AK60"/>
  <c r="AK45"/>
  <c r="AK57"/>
  <c r="AK25"/>
  <c r="AK88"/>
  <c r="AK100"/>
  <c r="AK106"/>
  <c r="AK23"/>
  <c r="AK24"/>
  <c r="AK107"/>
  <c r="AK10"/>
  <c r="AK108"/>
  <c r="AK127"/>
  <c r="AK105"/>
  <c r="AK28"/>
  <c r="AK87"/>
  <c r="AK16"/>
  <c r="AK95"/>
  <c r="AK116"/>
  <c r="AK42"/>
  <c r="AK117"/>
  <c r="AK92"/>
  <c r="AK43"/>
  <c r="AK67"/>
  <c r="AK71"/>
  <c r="AK93"/>
  <c r="AK21"/>
  <c r="AK20"/>
  <c r="AK4"/>
  <c r="AK38"/>
  <c r="V72"/>
  <c r="V55"/>
  <c r="V83"/>
  <c r="V121"/>
  <c r="V99"/>
  <c r="V120"/>
  <c r="V13"/>
  <c r="V11"/>
  <c r="V85"/>
  <c r="V26"/>
  <c r="V6"/>
  <c r="V104"/>
  <c r="V15"/>
  <c r="V64"/>
  <c r="V114"/>
  <c r="V115"/>
  <c r="V89"/>
  <c r="V78"/>
  <c r="V94"/>
  <c r="V35"/>
  <c r="V84"/>
  <c r="V58"/>
  <c r="V47"/>
  <c r="V126"/>
  <c r="V70"/>
  <c r="V27"/>
  <c r="V125"/>
  <c r="V32"/>
  <c r="V49"/>
  <c r="V63"/>
  <c r="V7"/>
  <c r="V36"/>
  <c r="V112"/>
  <c r="V56"/>
  <c r="V14"/>
  <c r="V110"/>
  <c r="V101"/>
  <c r="V98"/>
  <c r="V97"/>
  <c r="V102"/>
  <c r="V29"/>
  <c r="V8"/>
  <c r="V5"/>
  <c r="V9"/>
  <c r="V30"/>
  <c r="V65"/>
  <c r="V118"/>
  <c r="V37"/>
  <c r="V48"/>
  <c r="V113"/>
  <c r="V91"/>
  <c r="V111"/>
  <c r="V61"/>
  <c r="V103"/>
  <c r="V96"/>
  <c r="V62"/>
  <c r="V31"/>
  <c r="V119"/>
  <c r="V80"/>
  <c r="V40"/>
  <c r="V34"/>
  <c r="V33"/>
  <c r="V53"/>
  <c r="V52"/>
  <c r="V81"/>
  <c r="V44"/>
  <c r="V79"/>
  <c r="V68"/>
  <c r="V12"/>
  <c r="V41"/>
  <c r="V60"/>
  <c r="V45"/>
  <c r="V57"/>
  <c r="V25"/>
  <c r="V88"/>
  <c r="V100"/>
  <c r="V106"/>
  <c r="V23"/>
  <c r="V24"/>
  <c r="V107"/>
  <c r="V10"/>
  <c r="V108"/>
  <c r="V127"/>
  <c r="V105"/>
  <c r="V28"/>
  <c r="V87"/>
  <c r="V16"/>
  <c r="V95"/>
  <c r="V116"/>
  <c r="V42"/>
  <c r="V117"/>
  <c r="V92"/>
  <c r="V43"/>
  <c r="V67"/>
  <c r="V71"/>
  <c r="V93"/>
  <c r="V21"/>
  <c r="V20"/>
  <c r="V4"/>
  <c r="V38"/>
  <c r="Q72"/>
  <c r="Q55"/>
  <c r="Q83"/>
  <c r="Q121"/>
  <c r="Q99"/>
  <c r="Q120"/>
  <c r="Q13"/>
  <c r="Q11"/>
  <c r="Q85"/>
  <c r="Q26"/>
  <c r="Q6"/>
  <c r="Q104"/>
  <c r="Q15"/>
  <c r="Q64"/>
  <c r="Q114"/>
  <c r="Q115"/>
  <c r="Q89"/>
  <c r="Q78"/>
  <c r="Q94"/>
  <c r="Q35"/>
  <c r="Q84"/>
  <c r="Q58"/>
  <c r="Q47"/>
  <c r="Q126"/>
  <c r="Q70"/>
  <c r="Q27"/>
  <c r="Q125"/>
  <c r="Q32"/>
  <c r="Q49"/>
  <c r="Q63"/>
  <c r="Q7"/>
  <c r="Q36"/>
  <c r="Q112"/>
  <c r="Q56"/>
  <c r="Q14"/>
  <c r="Q110"/>
  <c r="Q101"/>
  <c r="Q98"/>
  <c r="Q97"/>
  <c r="Q102"/>
  <c r="Q29"/>
  <c r="Q8"/>
  <c r="Q5"/>
  <c r="Q9"/>
  <c r="Q30"/>
  <c r="Q65"/>
  <c r="Q118"/>
  <c r="Q37"/>
  <c r="Q48"/>
  <c r="Q113"/>
  <c r="Q91"/>
  <c r="Q111"/>
  <c r="Q61"/>
  <c r="Q103"/>
  <c r="Q96"/>
  <c r="Q62"/>
  <c r="Q31"/>
  <c r="Q119"/>
  <c r="Q80"/>
  <c r="Q40"/>
  <c r="Q34"/>
  <c r="Q33"/>
  <c r="Q53"/>
  <c r="Q52"/>
  <c r="Q81"/>
  <c r="Q44"/>
  <c r="Q79"/>
  <c r="Q68"/>
  <c r="Q12"/>
  <c r="Q41"/>
  <c r="Q60"/>
  <c r="Q45"/>
  <c r="Q57"/>
  <c r="Q25"/>
  <c r="Q88"/>
  <c r="Q100"/>
  <c r="Q106"/>
  <c r="Q23"/>
  <c r="Q24"/>
  <c r="Q107"/>
  <c r="Q10"/>
  <c r="Q108"/>
  <c r="Q127"/>
  <c r="Q105"/>
  <c r="Q28"/>
  <c r="Q87"/>
  <c r="Q16"/>
  <c r="Q95"/>
  <c r="Q116"/>
  <c r="Q42"/>
  <c r="Q117"/>
  <c r="Q92"/>
  <c r="Q43"/>
  <c r="Q67"/>
  <c r="Q71"/>
  <c r="Q93"/>
  <c r="Q21"/>
  <c r="Q20"/>
  <c r="Q4"/>
  <c r="Q38"/>
  <c r="E12" i="2"/>
  <c r="D12"/>
  <c r="D11"/>
  <c r="D10"/>
  <c r="D9"/>
  <c r="D7"/>
  <c r="D6"/>
  <c r="D5"/>
  <c r="D4"/>
  <c r="D3"/>
  <c r="D2"/>
  <c r="AJ55" i="1"/>
  <c r="AL55"/>
  <c r="AM55"/>
  <c r="AN55"/>
  <c r="AO55"/>
  <c r="AQ55"/>
  <c r="AR55"/>
  <c r="AS55"/>
  <c r="AJ83"/>
  <c r="AL83"/>
  <c r="AM83"/>
  <c r="AN83"/>
  <c r="AO83"/>
  <c r="AQ83"/>
  <c r="AR83"/>
  <c r="AS83"/>
  <c r="AJ121"/>
  <c r="AL121"/>
  <c r="AM121"/>
  <c r="AN121"/>
  <c r="AO121"/>
  <c r="AQ121"/>
  <c r="AR121"/>
  <c r="AS121"/>
  <c r="AJ99"/>
  <c r="AL99"/>
  <c r="AM99"/>
  <c r="AN99"/>
  <c r="AO99"/>
  <c r="AQ99"/>
  <c r="AR99"/>
  <c r="AS99"/>
  <c r="AJ120"/>
  <c r="AL120"/>
  <c r="AM120"/>
  <c r="AN120"/>
  <c r="AO120"/>
  <c r="AQ120"/>
  <c r="AR120"/>
  <c r="AS120"/>
  <c r="AJ13"/>
  <c r="AL13"/>
  <c r="AM13"/>
  <c r="AN13"/>
  <c r="AO13"/>
  <c r="AQ13"/>
  <c r="AR13"/>
  <c r="AS13"/>
  <c r="AJ11"/>
  <c r="AL11"/>
  <c r="AM11"/>
  <c r="AN11"/>
  <c r="AO11"/>
  <c r="AQ11"/>
  <c r="AR11"/>
  <c r="AS11"/>
  <c r="AJ85"/>
  <c r="AL85"/>
  <c r="AM85"/>
  <c r="AN85"/>
  <c r="AO85"/>
  <c r="AQ85"/>
  <c r="AR85"/>
  <c r="AS85"/>
  <c r="AJ26"/>
  <c r="AL26"/>
  <c r="AM26"/>
  <c r="AN26"/>
  <c r="AO26"/>
  <c r="AQ26"/>
  <c r="AR26"/>
  <c r="AS26"/>
  <c r="AJ6"/>
  <c r="AL6"/>
  <c r="AM6"/>
  <c r="AN6"/>
  <c r="AO6"/>
  <c r="AQ6"/>
  <c r="AR6"/>
  <c r="AS6"/>
  <c r="AJ104"/>
  <c r="AL104"/>
  <c r="AM104"/>
  <c r="AN104"/>
  <c r="AO104"/>
  <c r="AQ104"/>
  <c r="AR104"/>
  <c r="AS104"/>
  <c r="AJ15"/>
  <c r="AL15"/>
  <c r="AM15"/>
  <c r="AN15"/>
  <c r="AO15"/>
  <c r="AQ15"/>
  <c r="AR15"/>
  <c r="AS15"/>
  <c r="AJ64"/>
  <c r="AL64"/>
  <c r="AM64"/>
  <c r="AN64"/>
  <c r="AO64"/>
  <c r="AQ64"/>
  <c r="AR64"/>
  <c r="AS64"/>
  <c r="AJ114"/>
  <c r="AL114"/>
  <c r="AM114"/>
  <c r="AN114"/>
  <c r="AO114"/>
  <c r="AQ114"/>
  <c r="AR114"/>
  <c r="AS114"/>
  <c r="AJ115"/>
  <c r="AL115"/>
  <c r="AM115"/>
  <c r="AN115"/>
  <c r="AO115"/>
  <c r="AQ115"/>
  <c r="AR115"/>
  <c r="AS115"/>
  <c r="AJ89"/>
  <c r="AL89"/>
  <c r="AM89"/>
  <c r="AN89"/>
  <c r="AO89"/>
  <c r="AQ89"/>
  <c r="AR89"/>
  <c r="AS89"/>
  <c r="AJ78"/>
  <c r="AL78"/>
  <c r="AM78"/>
  <c r="AN78"/>
  <c r="AO78"/>
  <c r="AQ78"/>
  <c r="AR78"/>
  <c r="AS78"/>
  <c r="AJ94"/>
  <c r="AL94"/>
  <c r="AM94"/>
  <c r="AN94"/>
  <c r="AO94"/>
  <c r="AQ94"/>
  <c r="AR94"/>
  <c r="AS94"/>
  <c r="AJ35"/>
  <c r="AL35"/>
  <c r="AM35"/>
  <c r="AN35"/>
  <c r="AO35"/>
  <c r="AQ35"/>
  <c r="AR35"/>
  <c r="AS35"/>
  <c r="AJ84"/>
  <c r="AL84"/>
  <c r="AM84"/>
  <c r="AN84"/>
  <c r="AO84"/>
  <c r="AQ84"/>
  <c r="AR84"/>
  <c r="AS84"/>
  <c r="AJ58"/>
  <c r="AL58"/>
  <c r="AM58"/>
  <c r="AN58"/>
  <c r="AO58"/>
  <c r="AQ58"/>
  <c r="AR58"/>
  <c r="AS58"/>
  <c r="AJ47"/>
  <c r="AL47"/>
  <c r="AM47"/>
  <c r="AN47"/>
  <c r="AO47"/>
  <c r="AQ47"/>
  <c r="AR47"/>
  <c r="AS47"/>
  <c r="AJ126"/>
  <c r="AL126"/>
  <c r="AM126"/>
  <c r="AN126"/>
  <c r="AO126"/>
  <c r="AQ126"/>
  <c r="AR126"/>
  <c r="AS126"/>
  <c r="AJ70"/>
  <c r="AL70"/>
  <c r="AM70"/>
  <c r="AN70"/>
  <c r="AO70"/>
  <c r="AQ70"/>
  <c r="AR70"/>
  <c r="AS70"/>
  <c r="AJ27"/>
  <c r="AL27"/>
  <c r="AM27"/>
  <c r="AN27"/>
  <c r="AO27"/>
  <c r="AQ27"/>
  <c r="AR27"/>
  <c r="AS27"/>
  <c r="AJ125"/>
  <c r="AL125"/>
  <c r="AM125"/>
  <c r="AN125"/>
  <c r="AO125"/>
  <c r="AQ125"/>
  <c r="AR125"/>
  <c r="AS125"/>
  <c r="AJ32"/>
  <c r="AL32"/>
  <c r="AM32"/>
  <c r="AN32"/>
  <c r="AO32"/>
  <c r="AQ32"/>
  <c r="AR32"/>
  <c r="AS32"/>
  <c r="AJ49"/>
  <c r="AL49"/>
  <c r="AM49"/>
  <c r="AN49"/>
  <c r="AO49"/>
  <c r="AQ49"/>
  <c r="AR49"/>
  <c r="AS49"/>
  <c r="AJ63"/>
  <c r="AL63"/>
  <c r="AM63"/>
  <c r="AN63"/>
  <c r="AO63"/>
  <c r="AQ63"/>
  <c r="AR63"/>
  <c r="AS63"/>
  <c r="AJ7"/>
  <c r="AL7"/>
  <c r="AM7"/>
  <c r="AN7"/>
  <c r="AO7"/>
  <c r="AQ7"/>
  <c r="AR7"/>
  <c r="AS7"/>
  <c r="AJ36"/>
  <c r="AL36"/>
  <c r="AM36"/>
  <c r="AN36"/>
  <c r="AO36"/>
  <c r="AQ36"/>
  <c r="AR36"/>
  <c r="AS36"/>
  <c r="AJ112"/>
  <c r="AL112"/>
  <c r="AM112"/>
  <c r="AN112"/>
  <c r="AO112"/>
  <c r="AQ112"/>
  <c r="AR112"/>
  <c r="AS112"/>
  <c r="AJ56"/>
  <c r="AL56"/>
  <c r="AM56"/>
  <c r="AN56"/>
  <c r="AO56"/>
  <c r="AQ56"/>
  <c r="AR56"/>
  <c r="AS56"/>
  <c r="AJ14"/>
  <c r="AL14"/>
  <c r="AM14"/>
  <c r="AN14"/>
  <c r="AO14"/>
  <c r="AQ14"/>
  <c r="AR14"/>
  <c r="AS14"/>
  <c r="AJ110"/>
  <c r="AL110"/>
  <c r="AM110"/>
  <c r="AN110"/>
  <c r="AO110"/>
  <c r="AQ110"/>
  <c r="AR110"/>
  <c r="AS110"/>
  <c r="AJ101"/>
  <c r="AL101"/>
  <c r="AM101"/>
  <c r="AN101"/>
  <c r="AO101"/>
  <c r="AQ101"/>
  <c r="AR101"/>
  <c r="AS101"/>
  <c r="AJ98"/>
  <c r="AL98"/>
  <c r="AM98"/>
  <c r="AN98"/>
  <c r="AO98"/>
  <c r="AQ98"/>
  <c r="AR98"/>
  <c r="AS98"/>
  <c r="AJ97"/>
  <c r="AL97"/>
  <c r="AM97"/>
  <c r="AN97"/>
  <c r="AO97"/>
  <c r="AQ97"/>
  <c r="AR97"/>
  <c r="AS97"/>
  <c r="AJ102"/>
  <c r="AL102"/>
  <c r="AM102"/>
  <c r="AN102"/>
  <c r="AO102"/>
  <c r="AQ102"/>
  <c r="AR102"/>
  <c r="AS102"/>
  <c r="AJ29"/>
  <c r="AL29"/>
  <c r="AM29"/>
  <c r="AN29"/>
  <c r="AO29"/>
  <c r="AQ29"/>
  <c r="AR29"/>
  <c r="AS29"/>
  <c r="AJ8"/>
  <c r="AL8"/>
  <c r="AM8"/>
  <c r="AN8"/>
  <c r="AO8"/>
  <c r="AQ8"/>
  <c r="AR8"/>
  <c r="AS8"/>
  <c r="AJ5"/>
  <c r="AL5"/>
  <c r="AM5"/>
  <c r="AN5"/>
  <c r="AO5"/>
  <c r="AQ5"/>
  <c r="AR5"/>
  <c r="AS5"/>
  <c r="AJ9"/>
  <c r="AL9"/>
  <c r="AM9"/>
  <c r="AN9"/>
  <c r="AO9"/>
  <c r="AQ9"/>
  <c r="AR9"/>
  <c r="AS9"/>
  <c r="AJ30"/>
  <c r="AL30"/>
  <c r="AM30"/>
  <c r="AN30"/>
  <c r="AO30"/>
  <c r="AQ30"/>
  <c r="AR30"/>
  <c r="AS30"/>
  <c r="AJ65"/>
  <c r="AL65"/>
  <c r="AM65"/>
  <c r="AN65"/>
  <c r="AO65"/>
  <c r="AQ65"/>
  <c r="AR65"/>
  <c r="AS65"/>
  <c r="AJ118"/>
  <c r="AL118"/>
  <c r="AM118"/>
  <c r="AN118"/>
  <c r="AO118"/>
  <c r="AQ118"/>
  <c r="AR118"/>
  <c r="AS118"/>
  <c r="AJ37"/>
  <c r="AL37"/>
  <c r="AM37"/>
  <c r="AN37"/>
  <c r="AO37"/>
  <c r="AQ37"/>
  <c r="AR37"/>
  <c r="AS37"/>
  <c r="AJ48"/>
  <c r="AL48"/>
  <c r="AM48"/>
  <c r="AN48"/>
  <c r="AO48"/>
  <c r="AQ48"/>
  <c r="AR48"/>
  <c r="AS48"/>
  <c r="AJ113"/>
  <c r="AL113"/>
  <c r="AM113"/>
  <c r="AN113"/>
  <c r="AO113"/>
  <c r="AQ113"/>
  <c r="AR113"/>
  <c r="AS113"/>
  <c r="AJ91"/>
  <c r="AL91"/>
  <c r="AM91"/>
  <c r="AN91"/>
  <c r="AO91"/>
  <c r="AQ91"/>
  <c r="AR91"/>
  <c r="AS91"/>
  <c r="AJ111"/>
  <c r="AL111"/>
  <c r="AM111"/>
  <c r="AN111"/>
  <c r="AO111"/>
  <c r="AQ111"/>
  <c r="AR111"/>
  <c r="AS111"/>
  <c r="AJ61"/>
  <c r="AL61"/>
  <c r="AM61"/>
  <c r="AN61"/>
  <c r="AO61"/>
  <c r="AQ61"/>
  <c r="AR61"/>
  <c r="AS61"/>
  <c r="AJ103"/>
  <c r="AL103"/>
  <c r="AM103"/>
  <c r="AN103"/>
  <c r="AO103"/>
  <c r="AQ103"/>
  <c r="AR103"/>
  <c r="AS103"/>
  <c r="AJ96"/>
  <c r="AL96"/>
  <c r="AM96"/>
  <c r="AN96"/>
  <c r="AO96"/>
  <c r="AQ96"/>
  <c r="AR96"/>
  <c r="AS96"/>
  <c r="AJ62"/>
  <c r="AL62"/>
  <c r="AM62"/>
  <c r="AN62"/>
  <c r="AO62"/>
  <c r="AQ62"/>
  <c r="AR62"/>
  <c r="AS62"/>
  <c r="AJ31"/>
  <c r="AL31"/>
  <c r="AM31"/>
  <c r="AN31"/>
  <c r="AO31"/>
  <c r="AQ31"/>
  <c r="AR31"/>
  <c r="AS31"/>
  <c r="AJ119"/>
  <c r="AL119"/>
  <c r="AM119"/>
  <c r="AN119"/>
  <c r="AO119"/>
  <c r="AQ119"/>
  <c r="AR119"/>
  <c r="AS119"/>
  <c r="AJ80"/>
  <c r="AL80"/>
  <c r="AM80"/>
  <c r="AN80"/>
  <c r="AO80"/>
  <c r="AQ80"/>
  <c r="AR80"/>
  <c r="AS80"/>
  <c r="AJ40"/>
  <c r="AL40"/>
  <c r="AM40"/>
  <c r="AN40"/>
  <c r="AO40"/>
  <c r="AQ40"/>
  <c r="AR40"/>
  <c r="AS40"/>
  <c r="AJ34"/>
  <c r="AL34"/>
  <c r="AM34"/>
  <c r="AN34"/>
  <c r="AO34"/>
  <c r="AQ34"/>
  <c r="AR34"/>
  <c r="AS34"/>
  <c r="AJ33"/>
  <c r="AL33"/>
  <c r="AM33"/>
  <c r="AN33"/>
  <c r="AO33"/>
  <c r="AQ33"/>
  <c r="AR33"/>
  <c r="AS33"/>
  <c r="AJ53"/>
  <c r="AL53"/>
  <c r="AM53"/>
  <c r="AN53"/>
  <c r="AO53"/>
  <c r="AQ53"/>
  <c r="AR53"/>
  <c r="AS53"/>
  <c r="AJ52"/>
  <c r="AL52"/>
  <c r="AM52"/>
  <c r="AN52"/>
  <c r="AO52"/>
  <c r="AQ52"/>
  <c r="AR52"/>
  <c r="AS52"/>
  <c r="AJ81"/>
  <c r="AL81"/>
  <c r="AM81"/>
  <c r="AN81"/>
  <c r="AO81"/>
  <c r="AQ81"/>
  <c r="AR81"/>
  <c r="AS81"/>
  <c r="AJ44"/>
  <c r="AL44"/>
  <c r="AM44"/>
  <c r="AN44"/>
  <c r="AO44"/>
  <c r="AQ44"/>
  <c r="AR44"/>
  <c r="AS44"/>
  <c r="AJ79"/>
  <c r="AL79"/>
  <c r="AM79"/>
  <c r="AN79"/>
  <c r="AO79"/>
  <c r="AQ79"/>
  <c r="AR79"/>
  <c r="AS79"/>
  <c r="AJ68"/>
  <c r="AL68"/>
  <c r="AM68"/>
  <c r="AN68"/>
  <c r="AO68"/>
  <c r="AQ68"/>
  <c r="AR68"/>
  <c r="AS68"/>
  <c r="AJ12"/>
  <c r="AL12"/>
  <c r="AM12"/>
  <c r="AN12"/>
  <c r="AO12"/>
  <c r="AQ12"/>
  <c r="AR12"/>
  <c r="AS12"/>
  <c r="AJ41"/>
  <c r="AL41"/>
  <c r="AM41"/>
  <c r="AN41"/>
  <c r="AO41"/>
  <c r="AQ41"/>
  <c r="AR41"/>
  <c r="AS41"/>
  <c r="AJ60"/>
  <c r="AL60"/>
  <c r="AM60"/>
  <c r="AN60"/>
  <c r="AO60"/>
  <c r="AQ60"/>
  <c r="AR60"/>
  <c r="AS60"/>
  <c r="AJ45"/>
  <c r="AL45"/>
  <c r="AM45"/>
  <c r="AN45"/>
  <c r="AO45"/>
  <c r="AQ45"/>
  <c r="AR45"/>
  <c r="AS45"/>
  <c r="AJ57"/>
  <c r="AL57"/>
  <c r="AM57"/>
  <c r="AN57"/>
  <c r="AO57"/>
  <c r="AQ57"/>
  <c r="AR57"/>
  <c r="AS57"/>
  <c r="AJ25"/>
  <c r="AL25"/>
  <c r="AM25"/>
  <c r="AN25"/>
  <c r="AO25"/>
  <c r="AQ25"/>
  <c r="AR25"/>
  <c r="AS25"/>
  <c r="AJ88"/>
  <c r="AL88"/>
  <c r="AM88"/>
  <c r="AN88"/>
  <c r="AO88"/>
  <c r="AQ88"/>
  <c r="AR88"/>
  <c r="AS88"/>
  <c r="AJ100"/>
  <c r="AL100"/>
  <c r="AM100"/>
  <c r="AN100"/>
  <c r="AO100"/>
  <c r="AQ100"/>
  <c r="AR100"/>
  <c r="AS100"/>
  <c r="AJ106"/>
  <c r="AL106"/>
  <c r="AM106"/>
  <c r="AN106"/>
  <c r="AO106"/>
  <c r="AQ106"/>
  <c r="AR106"/>
  <c r="AS106"/>
  <c r="AJ23"/>
  <c r="AL23"/>
  <c r="AM23"/>
  <c r="AN23"/>
  <c r="AO23"/>
  <c r="AQ23"/>
  <c r="AR23"/>
  <c r="AS23"/>
  <c r="AJ24"/>
  <c r="AL24"/>
  <c r="AM24"/>
  <c r="AN24"/>
  <c r="AO24"/>
  <c r="AQ24"/>
  <c r="AR24"/>
  <c r="AS24"/>
  <c r="AJ107"/>
  <c r="AL107"/>
  <c r="AM107"/>
  <c r="AN107"/>
  <c r="AO107"/>
  <c r="AQ107"/>
  <c r="AR107"/>
  <c r="AS107"/>
  <c r="AJ10"/>
  <c r="AL10"/>
  <c r="AM10"/>
  <c r="AN10"/>
  <c r="AO10"/>
  <c r="AQ10"/>
  <c r="AR10"/>
  <c r="AS10"/>
  <c r="AJ108"/>
  <c r="AL108"/>
  <c r="AM108"/>
  <c r="AN108"/>
  <c r="AO108"/>
  <c r="AQ108"/>
  <c r="AR108"/>
  <c r="AS108"/>
  <c r="AJ127"/>
  <c r="AL127"/>
  <c r="AM127"/>
  <c r="AN127"/>
  <c r="AO127"/>
  <c r="AQ127"/>
  <c r="AR127"/>
  <c r="AS127"/>
  <c r="AJ105"/>
  <c r="AL105"/>
  <c r="AM105"/>
  <c r="AN105"/>
  <c r="AO105"/>
  <c r="AQ105"/>
  <c r="AR105"/>
  <c r="AS105"/>
  <c r="AJ28"/>
  <c r="AL28"/>
  <c r="AM28"/>
  <c r="AN28"/>
  <c r="AO28"/>
  <c r="AQ28"/>
  <c r="AR28"/>
  <c r="AS28"/>
  <c r="AJ87"/>
  <c r="AL87"/>
  <c r="AM87"/>
  <c r="AN87"/>
  <c r="AO87"/>
  <c r="AQ87"/>
  <c r="AR87"/>
  <c r="AS87"/>
  <c r="AJ16"/>
  <c r="AL16"/>
  <c r="AM16"/>
  <c r="AN16"/>
  <c r="AO16"/>
  <c r="AQ16"/>
  <c r="AR16"/>
  <c r="AS16"/>
  <c r="AJ95"/>
  <c r="AL95"/>
  <c r="AM95"/>
  <c r="AN95"/>
  <c r="AO95"/>
  <c r="AQ95"/>
  <c r="AR95"/>
  <c r="AS95"/>
  <c r="AJ116"/>
  <c r="AL116"/>
  <c r="AM116"/>
  <c r="AN116"/>
  <c r="AO116"/>
  <c r="AQ116"/>
  <c r="AR116"/>
  <c r="AS116"/>
  <c r="AJ42"/>
  <c r="AL42"/>
  <c r="AM42"/>
  <c r="AN42"/>
  <c r="AO42"/>
  <c r="AQ42"/>
  <c r="AR42"/>
  <c r="AS42"/>
  <c r="AJ117"/>
  <c r="AL117"/>
  <c r="AM117"/>
  <c r="AN117"/>
  <c r="AO117"/>
  <c r="AQ117"/>
  <c r="AR117"/>
  <c r="AS117"/>
  <c r="AJ92"/>
  <c r="AL92"/>
  <c r="AM92"/>
  <c r="AN92"/>
  <c r="AO92"/>
  <c r="AQ92"/>
  <c r="AR92"/>
  <c r="AS92"/>
  <c r="AJ43"/>
  <c r="AL43"/>
  <c r="AM43"/>
  <c r="AN43"/>
  <c r="AO43"/>
  <c r="AQ43"/>
  <c r="AR43"/>
  <c r="AS43"/>
  <c r="AJ67"/>
  <c r="AL67"/>
  <c r="AM67"/>
  <c r="AN67"/>
  <c r="AO67"/>
  <c r="AQ67"/>
  <c r="AR67"/>
  <c r="AS67"/>
  <c r="AJ71"/>
  <c r="AL71"/>
  <c r="AM71"/>
  <c r="AN71"/>
  <c r="AO71"/>
  <c r="AQ71"/>
  <c r="AR71"/>
  <c r="AS71"/>
  <c r="AJ93"/>
  <c r="AL93"/>
  <c r="AM93"/>
  <c r="AN93"/>
  <c r="AO93"/>
  <c r="AQ93"/>
  <c r="AR93"/>
  <c r="AS93"/>
  <c r="AJ21"/>
  <c r="AL21"/>
  <c r="AM21"/>
  <c r="AN21"/>
  <c r="AO21"/>
  <c r="AQ21"/>
  <c r="AR21"/>
  <c r="AS21"/>
  <c r="AJ20"/>
  <c r="AL20"/>
  <c r="AM20"/>
  <c r="AN20"/>
  <c r="AO20"/>
  <c r="AQ20"/>
  <c r="AR20"/>
  <c r="AS20"/>
  <c r="AJ4"/>
  <c r="AL4"/>
  <c r="AM4"/>
  <c r="AN4"/>
  <c r="AO4"/>
  <c r="AQ4"/>
  <c r="AR4"/>
  <c r="AS4"/>
  <c r="AJ38"/>
  <c r="AL38"/>
  <c r="AM38"/>
  <c r="AN38"/>
  <c r="AO38"/>
  <c r="AQ38"/>
  <c r="AR38"/>
  <c r="AS38"/>
  <c r="AL72"/>
  <c r="AM72"/>
  <c r="AN72"/>
  <c r="AO72"/>
  <c r="AQ72"/>
  <c r="AR72"/>
  <c r="AS72"/>
  <c r="AW72"/>
  <c r="AW55"/>
  <c r="AW83"/>
  <c r="AW121"/>
  <c r="AW99"/>
  <c r="AW120"/>
  <c r="AW13"/>
  <c r="AW11"/>
  <c r="AW85"/>
  <c r="AY85" s="1"/>
  <c r="AW26"/>
  <c r="AW6"/>
  <c r="AW104"/>
  <c r="AW15"/>
  <c r="AW64"/>
  <c r="AW114"/>
  <c r="AW115"/>
  <c r="AW89"/>
  <c r="AW78"/>
  <c r="AW94"/>
  <c r="AW35"/>
  <c r="AW84"/>
  <c r="AW47"/>
  <c r="AW32"/>
  <c r="AW49"/>
  <c r="AY49" s="1"/>
  <c r="AW63"/>
  <c r="AW7"/>
  <c r="AW36"/>
  <c r="AW112"/>
  <c r="AW56"/>
  <c r="AW110"/>
  <c r="AY110" s="1"/>
  <c r="AW101"/>
  <c r="AW98"/>
  <c r="AY98" s="1"/>
  <c r="AW97"/>
  <c r="AW102"/>
  <c r="AY102" s="1"/>
  <c r="AW29"/>
  <c r="AY29" s="1"/>
  <c r="AW8"/>
  <c r="AY8" s="1"/>
  <c r="AW5"/>
  <c r="AY5" s="1"/>
  <c r="AW9"/>
  <c r="AY9" s="1"/>
  <c r="AW30"/>
  <c r="AY30" s="1"/>
  <c r="AW65"/>
  <c r="AW118"/>
  <c r="AY118" s="1"/>
  <c r="AW37"/>
  <c r="AY37" s="1"/>
  <c r="AW48"/>
  <c r="AY48" s="1"/>
  <c r="AW113"/>
  <c r="AW91"/>
  <c r="AW111"/>
  <c r="AY111" s="1"/>
  <c r="AW61"/>
  <c r="AW103"/>
  <c r="AW96"/>
  <c r="AW62"/>
  <c r="AW31"/>
  <c r="AW119"/>
  <c r="AY119" s="1"/>
  <c r="AW80"/>
  <c r="AW40"/>
  <c r="AW34"/>
  <c r="AW33"/>
  <c r="AW53"/>
  <c r="AW52"/>
  <c r="AY52" s="1"/>
  <c r="AW81"/>
  <c r="AW44"/>
  <c r="AW79"/>
  <c r="AW68"/>
  <c r="AW12"/>
  <c r="AW41"/>
  <c r="AW60"/>
  <c r="AW45"/>
  <c r="AY45" s="1"/>
  <c r="AW57"/>
  <c r="AW25"/>
  <c r="AW88"/>
  <c r="AW100"/>
  <c r="AW106"/>
  <c r="AW23"/>
  <c r="AY23" s="1"/>
  <c r="AW24"/>
  <c r="AW107"/>
  <c r="AY107" s="1"/>
  <c r="AW10"/>
  <c r="AW108"/>
  <c r="AW127"/>
  <c r="AW105"/>
  <c r="AW87"/>
  <c r="AW16"/>
  <c r="AW95"/>
  <c r="AW116"/>
  <c r="AY116" s="1"/>
  <c r="AW42"/>
  <c r="AY42" s="1"/>
  <c r="AW117"/>
  <c r="AW92"/>
  <c r="AW43"/>
  <c r="AW67"/>
  <c r="AW71"/>
  <c r="AY71" s="1"/>
  <c r="AW93"/>
  <c r="AW21"/>
  <c r="AW20"/>
  <c r="AW4"/>
  <c r="AW38"/>
  <c r="AY38" s="1"/>
  <c r="AV83"/>
  <c r="AV121"/>
  <c r="AV99"/>
  <c r="AV120"/>
  <c r="AV6"/>
  <c r="AV15"/>
  <c r="AV64"/>
  <c r="AV115"/>
  <c r="AV35"/>
  <c r="AV84"/>
  <c r="AV47"/>
  <c r="AV32"/>
  <c r="AV49"/>
  <c r="AX49" s="1"/>
  <c r="AV63"/>
  <c r="AV7"/>
  <c r="AV36"/>
  <c r="AV56"/>
  <c r="AV110"/>
  <c r="AX110" s="1"/>
  <c r="AV101"/>
  <c r="AV98"/>
  <c r="AX98" s="1"/>
  <c r="AV97"/>
  <c r="AV102"/>
  <c r="AX102" s="1"/>
  <c r="AV29"/>
  <c r="AX29" s="1"/>
  <c r="AV8"/>
  <c r="AX8" s="1"/>
  <c r="AV5"/>
  <c r="AX5" s="1"/>
  <c r="AV9"/>
  <c r="AX9" s="1"/>
  <c r="AV30"/>
  <c r="AX30" s="1"/>
  <c r="AV65"/>
  <c r="AV118"/>
  <c r="AX118" s="1"/>
  <c r="AV37"/>
  <c r="AX37" s="1"/>
  <c r="AV48"/>
  <c r="AX48" s="1"/>
  <c r="AV113"/>
  <c r="AV91"/>
  <c r="AV111"/>
  <c r="AX111" s="1"/>
  <c r="AV61"/>
  <c r="AV103"/>
  <c r="AV96"/>
  <c r="AV62"/>
  <c r="AV31"/>
  <c r="AV119"/>
  <c r="AX119" s="1"/>
  <c r="AV80"/>
  <c r="AV40"/>
  <c r="AV34"/>
  <c r="AV33"/>
  <c r="AV53"/>
  <c r="AV52"/>
  <c r="AX52" s="1"/>
  <c r="AV81"/>
  <c r="AV44"/>
  <c r="AV79"/>
  <c r="AV68"/>
  <c r="AV12"/>
  <c r="AV41"/>
  <c r="AV60"/>
  <c r="AV45"/>
  <c r="AX45" s="1"/>
  <c r="AV57"/>
  <c r="AV25"/>
  <c r="AV88"/>
  <c r="AV100"/>
  <c r="AV106"/>
  <c r="AV23"/>
  <c r="AX23" s="1"/>
  <c r="AV24"/>
  <c r="AV107"/>
  <c r="AX107" s="1"/>
  <c r="AV10"/>
  <c r="AV108"/>
  <c r="AV127"/>
  <c r="AV105"/>
  <c r="AV87"/>
  <c r="AV16"/>
  <c r="AV95"/>
  <c r="AV116"/>
  <c r="AX116" s="1"/>
  <c r="AV42"/>
  <c r="AX42" s="1"/>
  <c r="AV117"/>
  <c r="AV92"/>
  <c r="AV43"/>
  <c r="AV67"/>
  <c r="AV71"/>
  <c r="AX71" s="1"/>
  <c r="AV93"/>
  <c r="AV21"/>
  <c r="AV20"/>
  <c r="AV38"/>
  <c r="AX38" s="1"/>
  <c r="AJ72"/>
  <c r="P72"/>
  <c r="P55"/>
  <c r="R55"/>
  <c r="S55"/>
  <c r="T55"/>
  <c r="U55"/>
  <c r="W55"/>
  <c r="X55"/>
  <c r="Y55"/>
  <c r="P83"/>
  <c r="R83"/>
  <c r="S83"/>
  <c r="T83"/>
  <c r="U83"/>
  <c r="W83"/>
  <c r="X83"/>
  <c r="Y83"/>
  <c r="P121"/>
  <c r="R121"/>
  <c r="S121"/>
  <c r="T121"/>
  <c r="U121"/>
  <c r="W121"/>
  <c r="X121"/>
  <c r="Y121"/>
  <c r="P99"/>
  <c r="R99"/>
  <c r="S99"/>
  <c r="T99"/>
  <c r="U99"/>
  <c r="W99"/>
  <c r="X99"/>
  <c r="Y99"/>
  <c r="P120"/>
  <c r="R120"/>
  <c r="S120"/>
  <c r="T120"/>
  <c r="U120"/>
  <c r="W120"/>
  <c r="X120"/>
  <c r="Y120"/>
  <c r="P13"/>
  <c r="R13"/>
  <c r="S13"/>
  <c r="T13"/>
  <c r="U13"/>
  <c r="W13"/>
  <c r="X13"/>
  <c r="AV13" s="1"/>
  <c r="Y13"/>
  <c r="P11"/>
  <c r="R11"/>
  <c r="S11"/>
  <c r="T11"/>
  <c r="U11"/>
  <c r="W11"/>
  <c r="X11"/>
  <c r="Y11"/>
  <c r="P85"/>
  <c r="R85"/>
  <c r="S85"/>
  <c r="T85"/>
  <c r="U85"/>
  <c r="W85"/>
  <c r="X85"/>
  <c r="Y85"/>
  <c r="P26"/>
  <c r="R26"/>
  <c r="S26"/>
  <c r="T26"/>
  <c r="U26"/>
  <c r="W26"/>
  <c r="X26"/>
  <c r="Y26"/>
  <c r="P6"/>
  <c r="R6"/>
  <c r="S6"/>
  <c r="T6"/>
  <c r="U6"/>
  <c r="W6"/>
  <c r="X6"/>
  <c r="Y6"/>
  <c r="P104"/>
  <c r="R104"/>
  <c r="S104"/>
  <c r="T104"/>
  <c r="U104"/>
  <c r="W104"/>
  <c r="X104"/>
  <c r="Y104"/>
  <c r="P15"/>
  <c r="R15"/>
  <c r="S15"/>
  <c r="T15"/>
  <c r="U15"/>
  <c r="W15"/>
  <c r="X15"/>
  <c r="Y15"/>
  <c r="P64"/>
  <c r="R64"/>
  <c r="S64"/>
  <c r="T64"/>
  <c r="U64"/>
  <c r="W64"/>
  <c r="X64"/>
  <c r="Y64"/>
  <c r="P114"/>
  <c r="R114"/>
  <c r="S114"/>
  <c r="T114"/>
  <c r="U114"/>
  <c r="W114"/>
  <c r="X114"/>
  <c r="Y114"/>
  <c r="P115"/>
  <c r="R115"/>
  <c r="S115"/>
  <c r="T115"/>
  <c r="U115"/>
  <c r="W115"/>
  <c r="X115"/>
  <c r="Y115"/>
  <c r="P89"/>
  <c r="R89"/>
  <c r="S89"/>
  <c r="T89"/>
  <c r="U89"/>
  <c r="W89"/>
  <c r="X89"/>
  <c r="Y89"/>
  <c r="P78"/>
  <c r="R78"/>
  <c r="S78"/>
  <c r="T78"/>
  <c r="U78"/>
  <c r="W78"/>
  <c r="X78"/>
  <c r="Y78"/>
  <c r="P94"/>
  <c r="R94"/>
  <c r="S94"/>
  <c r="T94"/>
  <c r="U94"/>
  <c r="W94"/>
  <c r="X94"/>
  <c r="Y94"/>
  <c r="P35"/>
  <c r="R35"/>
  <c r="S35"/>
  <c r="T35"/>
  <c r="U35"/>
  <c r="W35"/>
  <c r="X35"/>
  <c r="Y35"/>
  <c r="P84"/>
  <c r="R84"/>
  <c r="S84"/>
  <c r="T84"/>
  <c r="U84"/>
  <c r="W84"/>
  <c r="X84"/>
  <c r="Y84"/>
  <c r="P58"/>
  <c r="R58"/>
  <c r="S58"/>
  <c r="T58"/>
  <c r="U58"/>
  <c r="W58"/>
  <c r="X58"/>
  <c r="Y58"/>
  <c r="P47"/>
  <c r="R47"/>
  <c r="S47"/>
  <c r="T47"/>
  <c r="U47"/>
  <c r="W47"/>
  <c r="X47"/>
  <c r="Y47"/>
  <c r="P126"/>
  <c r="R126"/>
  <c r="S126"/>
  <c r="T126"/>
  <c r="U126"/>
  <c r="W126"/>
  <c r="X126"/>
  <c r="Y126"/>
  <c r="P70"/>
  <c r="R70"/>
  <c r="S70"/>
  <c r="T70"/>
  <c r="U70"/>
  <c r="W70"/>
  <c r="X70"/>
  <c r="Y70"/>
  <c r="P27"/>
  <c r="R27"/>
  <c r="S27"/>
  <c r="T27"/>
  <c r="U27"/>
  <c r="W27"/>
  <c r="X27"/>
  <c r="Y27"/>
  <c r="P125"/>
  <c r="R125"/>
  <c r="S125"/>
  <c r="T125"/>
  <c r="U125"/>
  <c r="W125"/>
  <c r="X125"/>
  <c r="Y125"/>
  <c r="P32"/>
  <c r="R32"/>
  <c r="S32"/>
  <c r="T32"/>
  <c r="U32"/>
  <c r="W32"/>
  <c r="X32"/>
  <c r="Y32"/>
  <c r="P49"/>
  <c r="R49"/>
  <c r="S49"/>
  <c r="T49"/>
  <c r="U49"/>
  <c r="W49"/>
  <c r="X49"/>
  <c r="Y49"/>
  <c r="P63"/>
  <c r="R63"/>
  <c r="S63"/>
  <c r="T63"/>
  <c r="U63"/>
  <c r="W63"/>
  <c r="X63"/>
  <c r="Y63"/>
  <c r="P7"/>
  <c r="R7"/>
  <c r="S7"/>
  <c r="T7"/>
  <c r="U7"/>
  <c r="W7"/>
  <c r="X7"/>
  <c r="Y7"/>
  <c r="P36"/>
  <c r="R36"/>
  <c r="S36"/>
  <c r="T36"/>
  <c r="U36"/>
  <c r="W36"/>
  <c r="X36"/>
  <c r="Y36"/>
  <c r="P112"/>
  <c r="R112"/>
  <c r="S112"/>
  <c r="T112"/>
  <c r="U112"/>
  <c r="W112"/>
  <c r="X112"/>
  <c r="Y112"/>
  <c r="P56"/>
  <c r="R56"/>
  <c r="S56"/>
  <c r="T56"/>
  <c r="U56"/>
  <c r="W56"/>
  <c r="X56"/>
  <c r="Y56"/>
  <c r="P14"/>
  <c r="R14"/>
  <c r="S14"/>
  <c r="T14"/>
  <c r="U14"/>
  <c r="W14"/>
  <c r="X14"/>
  <c r="Y14"/>
  <c r="P110"/>
  <c r="R110"/>
  <c r="S110"/>
  <c r="T110"/>
  <c r="U110"/>
  <c r="W110"/>
  <c r="X110"/>
  <c r="Y110"/>
  <c r="P101"/>
  <c r="R101"/>
  <c r="S101"/>
  <c r="T101"/>
  <c r="U101"/>
  <c r="W101"/>
  <c r="X101"/>
  <c r="Y101"/>
  <c r="P98"/>
  <c r="R98"/>
  <c r="S98"/>
  <c r="T98"/>
  <c r="U98"/>
  <c r="W98"/>
  <c r="X98"/>
  <c r="Y98"/>
  <c r="P97"/>
  <c r="R97"/>
  <c r="S97"/>
  <c r="T97"/>
  <c r="U97"/>
  <c r="W97"/>
  <c r="X97"/>
  <c r="Y97"/>
  <c r="P102"/>
  <c r="R102"/>
  <c r="S102"/>
  <c r="T102"/>
  <c r="U102"/>
  <c r="W102"/>
  <c r="X102"/>
  <c r="Y102"/>
  <c r="P29"/>
  <c r="R29"/>
  <c r="S29"/>
  <c r="T29"/>
  <c r="U29"/>
  <c r="W29"/>
  <c r="X29"/>
  <c r="Y29"/>
  <c r="P8"/>
  <c r="R8"/>
  <c r="S8"/>
  <c r="T8"/>
  <c r="U8"/>
  <c r="W8"/>
  <c r="X8"/>
  <c r="Y8"/>
  <c r="P5"/>
  <c r="R5"/>
  <c r="S5"/>
  <c r="T5"/>
  <c r="U5"/>
  <c r="W5"/>
  <c r="X5"/>
  <c r="Y5"/>
  <c r="P9"/>
  <c r="R9"/>
  <c r="S9"/>
  <c r="T9"/>
  <c r="U9"/>
  <c r="W9"/>
  <c r="X9"/>
  <c r="Y9"/>
  <c r="P30"/>
  <c r="R30"/>
  <c r="S30"/>
  <c r="T30"/>
  <c r="U30"/>
  <c r="W30"/>
  <c r="X30"/>
  <c r="Y30"/>
  <c r="P65"/>
  <c r="R65"/>
  <c r="S65"/>
  <c r="T65"/>
  <c r="U65"/>
  <c r="W65"/>
  <c r="X65"/>
  <c r="Y65"/>
  <c r="P118"/>
  <c r="R118"/>
  <c r="S118"/>
  <c r="T118"/>
  <c r="U118"/>
  <c r="W118"/>
  <c r="X118"/>
  <c r="Y118"/>
  <c r="P37"/>
  <c r="R37"/>
  <c r="S37"/>
  <c r="T37"/>
  <c r="U37"/>
  <c r="W37"/>
  <c r="X37"/>
  <c r="Y37"/>
  <c r="P48"/>
  <c r="R48"/>
  <c r="S48"/>
  <c r="T48"/>
  <c r="U48"/>
  <c r="W48"/>
  <c r="X48"/>
  <c r="Y48"/>
  <c r="P113"/>
  <c r="R113"/>
  <c r="S113"/>
  <c r="T113"/>
  <c r="U113"/>
  <c r="W113"/>
  <c r="X113"/>
  <c r="Y113"/>
  <c r="P91"/>
  <c r="R91"/>
  <c r="S91"/>
  <c r="T91"/>
  <c r="U91"/>
  <c r="W91"/>
  <c r="X91"/>
  <c r="Y91"/>
  <c r="P111"/>
  <c r="R111"/>
  <c r="S111"/>
  <c r="T111"/>
  <c r="U111"/>
  <c r="W111"/>
  <c r="X111"/>
  <c r="Y111"/>
  <c r="P61"/>
  <c r="R61"/>
  <c r="S61"/>
  <c r="T61"/>
  <c r="U61"/>
  <c r="W61"/>
  <c r="X61"/>
  <c r="Y61"/>
  <c r="P103"/>
  <c r="R103"/>
  <c r="S103"/>
  <c r="T103"/>
  <c r="U103"/>
  <c r="W103"/>
  <c r="X103"/>
  <c r="Y103"/>
  <c r="P96"/>
  <c r="R96"/>
  <c r="S96"/>
  <c r="T96"/>
  <c r="U96"/>
  <c r="W96"/>
  <c r="X96"/>
  <c r="Y96"/>
  <c r="P62"/>
  <c r="R62"/>
  <c r="S62"/>
  <c r="T62"/>
  <c r="U62"/>
  <c r="W62"/>
  <c r="X62"/>
  <c r="Y62"/>
  <c r="P31"/>
  <c r="R31"/>
  <c r="S31"/>
  <c r="T31"/>
  <c r="U31"/>
  <c r="W31"/>
  <c r="X31"/>
  <c r="Y31"/>
  <c r="P119"/>
  <c r="R119"/>
  <c r="S119"/>
  <c r="T119"/>
  <c r="U119"/>
  <c r="W119"/>
  <c r="X119"/>
  <c r="Y119"/>
  <c r="P80"/>
  <c r="R80"/>
  <c r="S80"/>
  <c r="T80"/>
  <c r="U80"/>
  <c r="W80"/>
  <c r="X80"/>
  <c r="Y80"/>
  <c r="P40"/>
  <c r="R40"/>
  <c r="S40"/>
  <c r="T40"/>
  <c r="U40"/>
  <c r="W40"/>
  <c r="X40"/>
  <c r="Y40"/>
  <c r="P34"/>
  <c r="R34"/>
  <c r="S34"/>
  <c r="T34"/>
  <c r="U34"/>
  <c r="W34"/>
  <c r="X34"/>
  <c r="Y34"/>
  <c r="P33"/>
  <c r="R33"/>
  <c r="S33"/>
  <c r="T33"/>
  <c r="U33"/>
  <c r="W33"/>
  <c r="X33"/>
  <c r="Y33"/>
  <c r="P53"/>
  <c r="R53"/>
  <c r="S53"/>
  <c r="T53"/>
  <c r="U53"/>
  <c r="W53"/>
  <c r="X53"/>
  <c r="Y53"/>
  <c r="P52"/>
  <c r="R52"/>
  <c r="S52"/>
  <c r="T52"/>
  <c r="U52"/>
  <c r="W52"/>
  <c r="X52"/>
  <c r="Y52"/>
  <c r="P81"/>
  <c r="R81"/>
  <c r="S81"/>
  <c r="T81"/>
  <c r="U81"/>
  <c r="W81"/>
  <c r="X81"/>
  <c r="Y81"/>
  <c r="P44"/>
  <c r="R44"/>
  <c r="S44"/>
  <c r="T44"/>
  <c r="U44"/>
  <c r="W44"/>
  <c r="X44"/>
  <c r="Y44"/>
  <c r="P79"/>
  <c r="R79"/>
  <c r="S79"/>
  <c r="T79"/>
  <c r="U79"/>
  <c r="W79"/>
  <c r="X79"/>
  <c r="Y79"/>
  <c r="P68"/>
  <c r="R68"/>
  <c r="S68"/>
  <c r="T68"/>
  <c r="U68"/>
  <c r="W68"/>
  <c r="X68"/>
  <c r="Y68"/>
  <c r="P12"/>
  <c r="R12"/>
  <c r="S12"/>
  <c r="T12"/>
  <c r="U12"/>
  <c r="W12"/>
  <c r="X12"/>
  <c r="Y12"/>
  <c r="P41"/>
  <c r="R41"/>
  <c r="S41"/>
  <c r="T41"/>
  <c r="U41"/>
  <c r="W41"/>
  <c r="X41"/>
  <c r="Y41"/>
  <c r="P60"/>
  <c r="R60"/>
  <c r="S60"/>
  <c r="T60"/>
  <c r="U60"/>
  <c r="W60"/>
  <c r="X60"/>
  <c r="Y60"/>
  <c r="P45"/>
  <c r="R45"/>
  <c r="S45"/>
  <c r="T45"/>
  <c r="U45"/>
  <c r="W45"/>
  <c r="X45"/>
  <c r="Y45"/>
  <c r="P57"/>
  <c r="R57"/>
  <c r="S57"/>
  <c r="T57"/>
  <c r="U57"/>
  <c r="W57"/>
  <c r="X57"/>
  <c r="Y57"/>
  <c r="P25"/>
  <c r="R25"/>
  <c r="S25"/>
  <c r="T25"/>
  <c r="U25"/>
  <c r="W25"/>
  <c r="X25"/>
  <c r="Y25"/>
  <c r="P88"/>
  <c r="R88"/>
  <c r="S88"/>
  <c r="T88"/>
  <c r="U88"/>
  <c r="W88"/>
  <c r="X88"/>
  <c r="Y88"/>
  <c r="P100"/>
  <c r="R100"/>
  <c r="S100"/>
  <c r="T100"/>
  <c r="U100"/>
  <c r="W100"/>
  <c r="X100"/>
  <c r="Y100"/>
  <c r="P106"/>
  <c r="R106"/>
  <c r="S106"/>
  <c r="T106"/>
  <c r="U106"/>
  <c r="W106"/>
  <c r="X106"/>
  <c r="Y106"/>
  <c r="P23"/>
  <c r="R23"/>
  <c r="S23"/>
  <c r="T23"/>
  <c r="U23"/>
  <c r="W23"/>
  <c r="X23"/>
  <c r="Y23"/>
  <c r="P24"/>
  <c r="R24"/>
  <c r="S24"/>
  <c r="T24"/>
  <c r="U24"/>
  <c r="W24"/>
  <c r="X24"/>
  <c r="Y24"/>
  <c r="P107"/>
  <c r="R107"/>
  <c r="S107"/>
  <c r="T107"/>
  <c r="U107"/>
  <c r="W107"/>
  <c r="X107"/>
  <c r="Y107"/>
  <c r="P10"/>
  <c r="R10"/>
  <c r="S10"/>
  <c r="T10"/>
  <c r="U10"/>
  <c r="W10"/>
  <c r="X10"/>
  <c r="Y10"/>
  <c r="P108"/>
  <c r="R108"/>
  <c r="S108"/>
  <c r="T108"/>
  <c r="U108"/>
  <c r="W108"/>
  <c r="X108"/>
  <c r="Y108"/>
  <c r="P127"/>
  <c r="R127"/>
  <c r="S127"/>
  <c r="T127"/>
  <c r="U127"/>
  <c r="W127"/>
  <c r="X127"/>
  <c r="Y127"/>
  <c r="P105"/>
  <c r="R105"/>
  <c r="S105"/>
  <c r="T105"/>
  <c r="U105"/>
  <c r="W105"/>
  <c r="X105"/>
  <c r="Y105"/>
  <c r="P28"/>
  <c r="R28"/>
  <c r="S28"/>
  <c r="T28"/>
  <c r="U28"/>
  <c r="W28"/>
  <c r="X28"/>
  <c r="Y28"/>
  <c r="P87"/>
  <c r="R87"/>
  <c r="S87"/>
  <c r="T87"/>
  <c r="U87"/>
  <c r="W87"/>
  <c r="X87"/>
  <c r="Y87"/>
  <c r="P16"/>
  <c r="R16"/>
  <c r="S16"/>
  <c r="T16"/>
  <c r="U16"/>
  <c r="W16"/>
  <c r="X16"/>
  <c r="Y16"/>
  <c r="P95"/>
  <c r="R95"/>
  <c r="S95"/>
  <c r="T95"/>
  <c r="U95"/>
  <c r="W95"/>
  <c r="X95"/>
  <c r="Y95"/>
  <c r="P116"/>
  <c r="R116"/>
  <c r="S116"/>
  <c r="T116"/>
  <c r="U116"/>
  <c r="W116"/>
  <c r="X116"/>
  <c r="Y116"/>
  <c r="P42"/>
  <c r="R42"/>
  <c r="S42"/>
  <c r="T42"/>
  <c r="U42"/>
  <c r="W42"/>
  <c r="X42"/>
  <c r="Y42"/>
  <c r="P117"/>
  <c r="R117"/>
  <c r="S117"/>
  <c r="T117"/>
  <c r="U117"/>
  <c r="W117"/>
  <c r="X117"/>
  <c r="Y117"/>
  <c r="P92"/>
  <c r="R92"/>
  <c r="S92"/>
  <c r="T92"/>
  <c r="U92"/>
  <c r="W92"/>
  <c r="X92"/>
  <c r="Y92"/>
  <c r="P43"/>
  <c r="R43"/>
  <c r="S43"/>
  <c r="T43"/>
  <c r="U43"/>
  <c r="W43"/>
  <c r="X43"/>
  <c r="Y43"/>
  <c r="P67"/>
  <c r="R67"/>
  <c r="S67"/>
  <c r="T67"/>
  <c r="U67"/>
  <c r="W67"/>
  <c r="X67"/>
  <c r="Y67"/>
  <c r="P71"/>
  <c r="R71"/>
  <c r="S71"/>
  <c r="T71"/>
  <c r="U71"/>
  <c r="W71"/>
  <c r="X71"/>
  <c r="Y71"/>
  <c r="P93"/>
  <c r="R93"/>
  <c r="S93"/>
  <c r="T93"/>
  <c r="U93"/>
  <c r="W93"/>
  <c r="X93"/>
  <c r="Y93"/>
  <c r="P21"/>
  <c r="R21"/>
  <c r="S21"/>
  <c r="T21"/>
  <c r="U21"/>
  <c r="W21"/>
  <c r="X21"/>
  <c r="Y21"/>
  <c r="P20"/>
  <c r="R20"/>
  <c r="S20"/>
  <c r="T20"/>
  <c r="U20"/>
  <c r="W20"/>
  <c r="X20"/>
  <c r="Y20"/>
  <c r="P4"/>
  <c r="R4"/>
  <c r="S4"/>
  <c r="T4"/>
  <c r="AV4" s="1"/>
  <c r="U4"/>
  <c r="W4"/>
  <c r="X4"/>
  <c r="Y4"/>
  <c r="P38"/>
  <c r="R38"/>
  <c r="S38"/>
  <c r="T38"/>
  <c r="U38"/>
  <c r="W38"/>
  <c r="X38"/>
  <c r="Y38"/>
  <c r="R72"/>
  <c r="S72"/>
  <c r="AV72" s="1"/>
  <c r="T72"/>
  <c r="U72"/>
  <c r="W72"/>
  <c r="X72"/>
  <c r="Y72"/>
  <c r="AT73" l="1"/>
  <c r="AT75"/>
  <c r="AT76"/>
  <c r="AU74"/>
  <c r="F8" i="2"/>
  <c r="AV28" i="1"/>
  <c r="AU76"/>
  <c r="AU66"/>
  <c r="AT66"/>
  <c r="AW28"/>
  <c r="AU73"/>
  <c r="AT69"/>
  <c r="AV14"/>
  <c r="AU59"/>
  <c r="AT122"/>
  <c r="AU82"/>
  <c r="AU129"/>
  <c r="AT59"/>
  <c r="AU90"/>
  <c r="AT22"/>
  <c r="AT109"/>
  <c r="AT86"/>
  <c r="AT129"/>
  <c r="AT82"/>
  <c r="AU19"/>
  <c r="AU128"/>
  <c r="AU86"/>
  <c r="AU22"/>
  <c r="AU124"/>
  <c r="AT124"/>
  <c r="AU122"/>
  <c r="AU69"/>
  <c r="AU54"/>
  <c r="AT51"/>
  <c r="AT17"/>
  <c r="AT50"/>
  <c r="AT54"/>
  <c r="AU50"/>
  <c r="AU17"/>
  <c r="AU51"/>
  <c r="AU123"/>
  <c r="AU77"/>
  <c r="AU18"/>
  <c r="AT18"/>
  <c r="AT128"/>
  <c r="AT123"/>
  <c r="AT19"/>
  <c r="AT90"/>
  <c r="AT77"/>
  <c r="AU46"/>
  <c r="AT46"/>
  <c r="AW126"/>
  <c r="AW27"/>
  <c r="AY27" s="1"/>
  <c r="AW14"/>
  <c r="AW125"/>
  <c r="AY125" s="1"/>
  <c r="AW70"/>
  <c r="AY70" s="1"/>
  <c r="AV125"/>
  <c r="AX125" s="1"/>
  <c r="AV27"/>
  <c r="AX27" s="1"/>
  <c r="AV70"/>
  <c r="AX70" s="1"/>
  <c r="AV126"/>
  <c r="AV89"/>
  <c r="AV112"/>
  <c r="AV58"/>
  <c r="AV94"/>
  <c r="AV104"/>
  <c r="AU98"/>
  <c r="AW58"/>
  <c r="AV85"/>
  <c r="AX85" s="1"/>
  <c r="AV78"/>
  <c r="AV114"/>
  <c r="AV26"/>
  <c r="AV11"/>
  <c r="AV55"/>
  <c r="F3" i="2"/>
  <c r="F5"/>
  <c r="F7"/>
  <c r="G7" s="1"/>
  <c r="F9"/>
  <c r="G9" s="1"/>
  <c r="F11"/>
  <c r="F2"/>
  <c r="G2" s="1"/>
  <c r="F4"/>
  <c r="G4" s="1"/>
  <c r="F6"/>
  <c r="G6" s="1"/>
  <c r="G8"/>
  <c r="F10"/>
  <c r="G10" s="1"/>
  <c r="G3"/>
  <c r="G5"/>
  <c r="G11"/>
  <c r="AU41" i="1"/>
  <c r="AU87"/>
  <c r="AU103"/>
  <c r="AU58"/>
  <c r="AU67"/>
  <c r="AU23"/>
  <c r="AU33"/>
  <c r="AU65"/>
  <c r="AU63"/>
  <c r="AU104"/>
  <c r="AU20"/>
  <c r="AU42"/>
  <c r="AU108"/>
  <c r="AU25"/>
  <c r="AU44"/>
  <c r="AU119"/>
  <c r="AU113"/>
  <c r="AU8"/>
  <c r="AU56"/>
  <c r="AU27"/>
  <c r="AU78"/>
  <c r="AU64"/>
  <c r="AU11"/>
  <c r="AU120"/>
  <c r="AU55"/>
  <c r="AU38"/>
  <c r="AU93"/>
  <c r="AU92"/>
  <c r="AU95"/>
  <c r="AU105"/>
  <c r="AU107"/>
  <c r="AU100"/>
  <c r="AU45"/>
  <c r="AU68"/>
  <c r="AU52"/>
  <c r="AU40"/>
  <c r="AU62"/>
  <c r="AU111"/>
  <c r="AU37"/>
  <c r="AU9"/>
  <c r="AU102"/>
  <c r="AU110"/>
  <c r="AU36"/>
  <c r="AU32"/>
  <c r="AU126"/>
  <c r="AU35"/>
  <c r="AU115"/>
  <c r="AU26"/>
  <c r="AU121"/>
  <c r="AU21"/>
  <c r="AU71"/>
  <c r="AU117"/>
  <c r="AU16"/>
  <c r="AU127"/>
  <c r="AU106"/>
  <c r="AU88"/>
  <c r="AU79"/>
  <c r="AU53"/>
  <c r="AU34"/>
  <c r="AU31"/>
  <c r="AU61"/>
  <c r="AU118"/>
  <c r="AU5"/>
  <c r="AU97"/>
  <c r="AU112"/>
  <c r="AU4"/>
  <c r="AU43"/>
  <c r="AU116"/>
  <c r="AU28"/>
  <c r="AU10"/>
  <c r="AU24"/>
  <c r="AU57"/>
  <c r="AU60"/>
  <c r="AU12"/>
  <c r="AU81"/>
  <c r="AU80"/>
  <c r="AU96"/>
  <c r="AU91"/>
  <c r="AU48"/>
  <c r="AU30"/>
  <c r="AU29"/>
  <c r="AU101"/>
  <c r="AU14"/>
  <c r="AU7"/>
  <c r="AU49"/>
  <c r="AU125"/>
  <c r="AU70"/>
  <c r="AU47"/>
  <c r="AU84"/>
  <c r="AU94"/>
  <c r="AU89"/>
  <c r="AU114"/>
  <c r="AU15"/>
  <c r="AU6"/>
  <c r="AU85"/>
  <c r="AU13"/>
  <c r="AU99"/>
  <c r="AU83"/>
  <c r="AT95"/>
  <c r="AU72"/>
  <c r="AT117"/>
  <c r="AT42"/>
  <c r="AT116"/>
  <c r="AT16"/>
  <c r="AT87"/>
  <c r="AT28"/>
  <c r="AT105"/>
  <c r="AT127"/>
  <c r="AT108"/>
  <c r="AT10"/>
  <c r="AT107"/>
  <c r="AT24"/>
  <c r="AT23"/>
  <c r="AT106"/>
  <c r="AT100"/>
  <c r="AT88"/>
  <c r="AT25"/>
  <c r="AT57"/>
  <c r="AT45"/>
  <c r="AT60"/>
  <c r="AT41"/>
  <c r="AT12"/>
  <c r="AT68"/>
  <c r="AT79"/>
  <c r="AT44"/>
  <c r="AT81"/>
  <c r="AT52"/>
  <c r="AT53"/>
  <c r="AT33"/>
  <c r="AT34"/>
  <c r="AT40"/>
  <c r="AT80"/>
  <c r="AT119"/>
  <c r="AT31"/>
  <c r="AT62"/>
  <c r="AT96"/>
  <c r="AT103"/>
  <c r="AT61"/>
  <c r="AT111"/>
  <c r="AT91"/>
  <c r="AT113"/>
  <c r="AT48"/>
  <c r="AT37"/>
  <c r="AT118"/>
  <c r="AT65"/>
  <c r="AT30"/>
  <c r="AT9"/>
  <c r="AT5"/>
  <c r="AT8"/>
  <c r="AT29"/>
  <c r="AT102"/>
  <c r="AT97"/>
  <c r="AT98"/>
  <c r="AT101"/>
  <c r="AT110"/>
  <c r="AT14"/>
  <c r="AT56"/>
  <c r="AT112"/>
  <c r="AT36"/>
  <c r="AT7"/>
  <c r="AT63"/>
  <c r="AT49"/>
  <c r="AT32"/>
  <c r="AT125"/>
  <c r="AT27"/>
  <c r="AT70"/>
  <c r="AT126"/>
  <c r="AT47"/>
  <c r="AT58"/>
  <c r="AT84"/>
  <c r="AT35"/>
  <c r="AT94"/>
  <c r="AT78"/>
  <c r="AT89"/>
  <c r="AT115"/>
  <c r="AT114"/>
  <c r="AT64"/>
  <c r="AT15"/>
  <c r="AT104"/>
  <c r="AT6"/>
  <c r="AT26"/>
  <c r="AT85"/>
  <c r="AT11"/>
  <c r="AT13"/>
  <c r="AT120"/>
  <c r="AT99"/>
  <c r="AT121"/>
  <c r="AT83"/>
  <c r="AT55"/>
  <c r="AT38"/>
  <c r="AT4"/>
  <c r="AT20"/>
  <c r="AT21"/>
  <c r="AT93"/>
  <c r="AT71"/>
  <c r="AT67"/>
  <c r="AT43"/>
  <c r="AT92"/>
  <c r="AT72"/>
  <c r="F12" i="2" l="1"/>
  <c r="G12" s="1"/>
</calcChain>
</file>

<file path=xl/sharedStrings.xml><?xml version="1.0" encoding="utf-8"?>
<sst xmlns="http://schemas.openxmlformats.org/spreadsheetml/2006/main" count="488" uniqueCount="368">
  <si>
    <t>Lp.</t>
  </si>
  <si>
    <t>VIII Rawickie GP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</si>
  <si>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</si>
  <si>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</si>
  <si>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</si>
  <si>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</si>
  <si>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</si>
  <si>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</si>
  <si>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</si>
  <si>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</si>
  <si>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</si>
  <si>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</si>
  <si>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</si>
  <si>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</si>
  <si>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</si>
  <si>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</si>
  <si>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</si>
  <si>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</si>
  <si>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</si>
  <si>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</si>
  <si>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</si>
  <si>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</si>
  <si>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</si>
  <si>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</si>
  <si>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</si>
  <si>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</si>
  <si>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</si>
  <si>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</si>
  <si>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</si>
  <si>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</si>
  <si>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</si>
  <si>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</si>
  <si>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</si>
  <si>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</si>
  <si>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</si>
  <si>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</si>
  <si>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</si>
  <si>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</si>
  <si>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</si>
  <si>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</si>
  <si>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</si>
  <si>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</si>
  <si>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</si>
  <si>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</si>
  <si>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</si>
  <si>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</si>
  <si>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</si>
  <si>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</si>
  <si>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</si>
  <si>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</si>
  <si>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</si>
  <si>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</si>
  <si>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</si>
  <si>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</si>
  <si>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</si>
  <si>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</si>
  <si>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</si>
  <si>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</si>
  <si>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</si>
  <si>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</si>
  <si>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</si>
  <si>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</si>
  <si>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</si>
  <si>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</si>
  <si>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</si>
  <si>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</si>
  <si>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</si>
  <si>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</si>
  <si>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</si>
  <si>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</si>
  <si>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</si>
  <si>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</si>
  <si>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</si>
  <si>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</si>
  <si>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</si>
  <si>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</si>
  <si>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</si>
  <si>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</si>
  <si>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</si>
  <si>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</si>
  <si>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</si>
  <si>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</si>
  <si>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</si>
  <si>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</si>
  <si>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</si>
  <si>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</si>
  <si>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</si>
  <si>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</si>
  <si>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</si>
  <si>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</si>
  <si>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</si>
  <si>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</si>
  <si>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</si>
  <si>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</si>
  <si>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</si>
  <si>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</si>
  <si>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</si>
  <si>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</si>
  <si>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</si>
  <si>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</si>
  <si>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</si>
  <si>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GP</t>
  </si>
  <si>
    <t>Małe GP</t>
  </si>
  <si>
    <t>Kolumna5</t>
  </si>
  <si>
    <t>Kolumna6</t>
  </si>
  <si>
    <t>Kolumna7</t>
  </si>
  <si>
    <t>Kolumna8</t>
  </si>
  <si>
    <t>Kolumna9</t>
  </si>
  <si>
    <t>Kolumna10</t>
  </si>
  <si>
    <t>do 12 / do IV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</si>
  <si>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</si>
  <si>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</si>
  <si>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</si>
  <si>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</si>
  <si>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</si>
  <si>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</si>
  <si>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</si>
  <si>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</si>
  <si>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</si>
  <si>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</si>
  <si>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PKT1</t>
  </si>
  <si>
    <t>PKT2</t>
  </si>
  <si>
    <t>PKT3</t>
  </si>
  <si>
    <t>PKT4</t>
  </si>
  <si>
    <t>PKT5</t>
  </si>
  <si>
    <t>PKT6</t>
  </si>
  <si>
    <t>PKT7</t>
  </si>
  <si>
    <t>PKT8</t>
  </si>
  <si>
    <t>PKT9</t>
  </si>
  <si>
    <t>PKT10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</si>
  <si>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</si>
  <si>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</si>
  <si>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</si>
  <si>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</si>
  <si>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</si>
  <si>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</si>
  <si>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</si>
  <si>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</si>
  <si>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</si>
  <si>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</si>
  <si>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</si>
  <si>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</si>
  <si>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</si>
  <si>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</si>
  <si>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</si>
  <si>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</si>
  <si>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</si>
  <si>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</si>
  <si>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</si>
  <si>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</si>
  <si>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ƩmGP</t>
  </si>
  <si>
    <t>ƩGP</t>
  </si>
  <si>
    <t>mGP</t>
  </si>
  <si>
    <t>lp.</t>
  </si>
  <si>
    <t>Nazwa Turnieju</t>
  </si>
  <si>
    <t>Frekwencja</t>
  </si>
  <si>
    <t>Fundusz</t>
  </si>
  <si>
    <t>30%</t>
  </si>
  <si>
    <t>Termin</t>
  </si>
  <si>
    <t>Turniej Trzech Króli</t>
  </si>
  <si>
    <t>6.01</t>
  </si>
  <si>
    <t>Zimowy Turniej Szachowy /klas./</t>
  </si>
  <si>
    <t>Zimowy Turniej Szachów Szybkich</t>
  </si>
  <si>
    <t>Zimowy Turniej Szachów Błyskawicznych</t>
  </si>
  <si>
    <t>Turniej Powitania Wiosny</t>
  </si>
  <si>
    <t>Turniej o Puchar Dyrektora Domu Kultury</t>
  </si>
  <si>
    <t>Jesienny Turniej Szachowy /klas./</t>
  </si>
  <si>
    <t>Jesienny Turniej Szachów Szybkich</t>
  </si>
  <si>
    <t>Jesienny Turniej Szachów Błyskawicznych</t>
  </si>
  <si>
    <t>Turniej Gwiazdkowy</t>
  </si>
  <si>
    <t>7-8.02</t>
  </si>
  <si>
    <t>9.02</t>
  </si>
  <si>
    <t>19.03</t>
  </si>
  <si>
    <t>1.05</t>
  </si>
  <si>
    <t>5-6.11</t>
  </si>
  <si>
    <t>12.11</t>
  </si>
  <si>
    <t>17.12</t>
  </si>
  <si>
    <t>Suma</t>
  </si>
  <si>
    <t>Frekwencja małe</t>
  </si>
  <si>
    <t>Należy wpisać brakujące dane zawodnika (imię, nazwisko, to czy bierze udział w małym GP)</t>
  </si>
  <si>
    <t>Wpisać wyniki turnieju dużego tzn. miejsca zawodników do kolumny R(nr.turnieju)</t>
  </si>
  <si>
    <t>Wpisać wyniki turnieju dużego grupa mała tzn. miejsca zawodników z małego GP grających w dużym GP do kolumny w(nr.turnieju)</t>
  </si>
  <si>
    <t>Wpisać wyniki turnieju małego GP tzn. miejsca zawodników do kolumny w(nr.turnieju)</t>
  </si>
  <si>
    <t>Pkt. z GP wpisuja się do kolumny PKT(nr.turnieju) a z małego do p(nr.turnieju)</t>
  </si>
  <si>
    <t>w kolumnie ƩGP znajduje się suma wszystkich pktGP zdobytych w turniejach analogicznie w ƩmGP dla małego GP</t>
  </si>
  <si>
    <t>w kolumnie GP znajduje się suma najlepszych 5 wynikow zdobytych w turniejach analogicznie w mGP dla małego GP</t>
  </si>
  <si>
    <t>w zakładce statystyka:</t>
  </si>
  <si>
    <t>w kolumnie frekwencja - ilość zawodników w turnieju w następnej kolumnie ilość biorących udział w mGP (też ze starszej grupy)</t>
  </si>
  <si>
    <t>dalej fundusz turnieju z nagród i fundusz przekazywany na cele GP</t>
  </si>
  <si>
    <t>Imię</t>
  </si>
  <si>
    <t>Nazwisko</t>
  </si>
  <si>
    <t>Piotr</t>
  </si>
  <si>
    <t>Markowski</t>
  </si>
  <si>
    <t>Mikołaj</t>
  </si>
  <si>
    <t>Kowalczuk</t>
  </si>
  <si>
    <t>Mateusz</t>
  </si>
  <si>
    <t>Miszczak</t>
  </si>
  <si>
    <t>Bartosz</t>
  </si>
  <si>
    <t>Woźniak</t>
  </si>
  <si>
    <t>Karol</t>
  </si>
  <si>
    <t>Rybakowski</t>
  </si>
  <si>
    <t>Grzegorz</t>
  </si>
  <si>
    <t>Andrzej</t>
  </si>
  <si>
    <t>Chromicz</t>
  </si>
  <si>
    <t>Adam</t>
  </si>
  <si>
    <t>Bruder</t>
  </si>
  <si>
    <t>Monika</t>
  </si>
  <si>
    <t>Murawa</t>
  </si>
  <si>
    <t>Godyla</t>
  </si>
  <si>
    <t>Błażej</t>
  </si>
  <si>
    <t>Bajon</t>
  </si>
  <si>
    <t>Tomasz</t>
  </si>
  <si>
    <t>Tawczyński</t>
  </si>
  <si>
    <t>Amadeusz</t>
  </si>
  <si>
    <t>Darewski</t>
  </si>
  <si>
    <t>Łukasz</t>
  </si>
  <si>
    <t>Lipski</t>
  </si>
  <si>
    <t>Jonasz</t>
  </si>
  <si>
    <t>Walkowski</t>
  </si>
  <si>
    <t>Paweł</t>
  </si>
  <si>
    <t>Więcław</t>
  </si>
  <si>
    <t>Osiecki</t>
  </si>
  <si>
    <t>Wiktor</t>
  </si>
  <si>
    <t>Miedziński</t>
  </si>
  <si>
    <t>Marcin</t>
  </si>
  <si>
    <t>Pilzak</t>
  </si>
  <si>
    <t>Wojciech</t>
  </si>
  <si>
    <t>Jakubowski</t>
  </si>
  <si>
    <t>Kamil</t>
  </si>
  <si>
    <t>Mrug</t>
  </si>
  <si>
    <t>Krzysztof</t>
  </si>
  <si>
    <t>Kowalski</t>
  </si>
  <si>
    <t>Kazuń</t>
  </si>
  <si>
    <t>Marek</t>
  </si>
  <si>
    <t>Ząbczyński</t>
  </si>
  <si>
    <t>Alicja</t>
  </si>
  <si>
    <t>Majewska</t>
  </si>
  <si>
    <t>Kinga</t>
  </si>
  <si>
    <t>Magdalena</t>
  </si>
  <si>
    <t>Ząbczyńska</t>
  </si>
  <si>
    <t>Guryl</t>
  </si>
  <si>
    <t>Antonina</t>
  </si>
  <si>
    <t>Kędzia</t>
  </si>
  <si>
    <t>Kwinecki</t>
  </si>
  <si>
    <t>Robert</t>
  </si>
  <si>
    <t>Bałuniak</t>
  </si>
  <si>
    <t>Mirosław</t>
  </si>
  <si>
    <t>dzGP</t>
  </si>
  <si>
    <t>dzmGP</t>
  </si>
  <si>
    <t>Miłosz</t>
  </si>
  <si>
    <t>Kowalonek</t>
  </si>
  <si>
    <t>Kacper</t>
  </si>
  <si>
    <t>Ciesielski</t>
  </si>
  <si>
    <t>Karolina</t>
  </si>
  <si>
    <t>Walczak</t>
  </si>
  <si>
    <t>Stachowiak</t>
  </si>
  <si>
    <t>Pusiak</t>
  </si>
  <si>
    <t>Estera</t>
  </si>
  <si>
    <t>Psarski</t>
  </si>
  <si>
    <t>Michalina</t>
  </si>
  <si>
    <t>Grabsztunowicz</t>
  </si>
  <si>
    <t>Agata</t>
  </si>
  <si>
    <t>Bidowaniec</t>
  </si>
  <si>
    <t>Martyna</t>
  </si>
  <si>
    <t>Agnieszka</t>
  </si>
  <si>
    <t>Rafał</t>
  </si>
  <si>
    <t>Lorenz</t>
  </si>
  <si>
    <t>Wiktoria</t>
  </si>
  <si>
    <t>Wolniczak</t>
  </si>
  <si>
    <t>Janiszewska</t>
  </si>
  <si>
    <t>Klaudia</t>
  </si>
  <si>
    <t>Kaźmierska</t>
  </si>
  <si>
    <t>Tobiasz</t>
  </si>
  <si>
    <t>jest błąd z wpisywaniem podwójnych wyników tj. jeśli osoba gra w duzym GP i liczy się tez do maleg o to jej wpisowe jest policzone dwa razy</t>
  </si>
  <si>
    <t>Bogumiła</t>
  </si>
  <si>
    <t>Walkowiak</t>
  </si>
  <si>
    <t>Kucharczak</t>
  </si>
  <si>
    <t>Stawecki</t>
  </si>
  <si>
    <t>Sławomir</t>
  </si>
  <si>
    <t>Pozorski</t>
  </si>
  <si>
    <t>Bogusz</t>
  </si>
  <si>
    <t>Kulus</t>
  </si>
  <si>
    <t>Grześkowiak</t>
  </si>
  <si>
    <t>Katarzyna</t>
  </si>
  <si>
    <t>Woś</t>
  </si>
  <si>
    <t>Mikołajczak</t>
  </si>
  <si>
    <t>Damian</t>
  </si>
  <si>
    <t>Jarus</t>
  </si>
  <si>
    <t>Hanusek</t>
  </si>
  <si>
    <t>Samuel</t>
  </si>
  <si>
    <t>Kostecki</t>
  </si>
  <si>
    <t>Marika</t>
  </si>
  <si>
    <t>Kostecka</t>
  </si>
  <si>
    <t>Krystian</t>
  </si>
  <si>
    <t>Jacek</t>
  </si>
  <si>
    <t>Miętkiewicz</t>
  </si>
  <si>
    <t>Łyczakowski</t>
  </si>
  <si>
    <t>Dawid</t>
  </si>
  <si>
    <t>Buchowski</t>
  </si>
  <si>
    <t>Józefczak</t>
  </si>
  <si>
    <t>Kubiak</t>
  </si>
  <si>
    <t>Karkosz</t>
  </si>
  <si>
    <t>Jakub</t>
  </si>
  <si>
    <t>Glinkowski</t>
  </si>
  <si>
    <t>Oskar</t>
  </si>
  <si>
    <t>Nowak</t>
  </si>
  <si>
    <t>Skorupiński</t>
  </si>
  <si>
    <t>Kolumna1</t>
  </si>
  <si>
    <t>Tomczak</t>
  </si>
  <si>
    <t>Glapa</t>
  </si>
  <si>
    <t>Anna</t>
  </si>
  <si>
    <t>Witold</t>
  </si>
  <si>
    <t>Marta</t>
  </si>
  <si>
    <t>Bogawski</t>
  </si>
  <si>
    <t>Jarosław</t>
  </si>
  <si>
    <t>Ziemniak</t>
  </si>
  <si>
    <t>Michał</t>
  </si>
  <si>
    <t>Tomaszewski</t>
  </si>
  <si>
    <t>Aktualna tab. GP 2011</t>
  </si>
  <si>
    <t>Hubert</t>
  </si>
  <si>
    <t>Niemier</t>
  </si>
  <si>
    <t>Dembiński</t>
  </si>
  <si>
    <t>Powałowski</t>
  </si>
  <si>
    <t>Włodarczyk</t>
  </si>
  <si>
    <t>Gabriela</t>
  </si>
  <si>
    <t>Kaczmarek</t>
  </si>
  <si>
    <t>Kaliski</t>
  </si>
  <si>
    <t>Szymon</t>
  </si>
  <si>
    <t>Lucerek</t>
  </si>
  <si>
    <t>Frański</t>
  </si>
  <si>
    <t>Florczyk</t>
  </si>
  <si>
    <t>Cyryl</t>
  </si>
  <si>
    <t>Augustyniak</t>
  </si>
  <si>
    <t>Julia</t>
  </si>
  <si>
    <t>Jarczewska</t>
  </si>
  <si>
    <t>Barbara</t>
  </si>
  <si>
    <t>Dudziński</t>
  </si>
  <si>
    <t xml:space="preserve">104Piotr </t>
  </si>
  <si>
    <t xml:space="preserve">Janusz </t>
  </si>
  <si>
    <t>Żyła</t>
  </si>
  <si>
    <t>Jerzy</t>
  </si>
  <si>
    <t>Kot</t>
  </si>
  <si>
    <t>Zahorski</t>
  </si>
  <si>
    <t>Domaradzka-Żyła</t>
  </si>
  <si>
    <t>Eugeniusz</t>
  </si>
  <si>
    <t>Murawski</t>
  </si>
  <si>
    <t>Kosiński</t>
  </si>
  <si>
    <t>Natalia</t>
  </si>
  <si>
    <t>Kopacka</t>
  </si>
  <si>
    <t xml:space="preserve">Władysław </t>
  </si>
  <si>
    <t>Piaskowski</t>
  </si>
  <si>
    <t>Edward</t>
  </si>
  <si>
    <t>Maśliński</t>
  </si>
  <si>
    <t>Mariusz</t>
  </si>
  <si>
    <t>Walada</t>
  </si>
  <si>
    <t>Krzos</t>
  </si>
  <si>
    <t>Józef</t>
  </si>
  <si>
    <t>Furmańczyk</t>
  </si>
  <si>
    <t>Eryk</t>
  </si>
  <si>
    <t>Mikołajewicz</t>
  </si>
  <si>
    <t>Przemysław</t>
  </si>
  <si>
    <t>Majchrzak</t>
  </si>
  <si>
    <t>Emil</t>
  </si>
  <si>
    <t>Matyjaszczyk</t>
  </si>
  <si>
    <t>Kamiński</t>
  </si>
  <si>
    <t>Lubiatowski</t>
  </si>
  <si>
    <t>Matecki</t>
  </si>
  <si>
    <t>Matecka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</si>
</sst>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9" fontId="0" fillId="0" borderId="0" xfId="0" applyNumberFormat="1"/>
    <xf numFmtId="0" fontId="0" fillId="0" borderId="0" xfId="0" applyBorder="1"/>
    <xf numFmtId="0" fontId="0" fillId="0" borderId="0" xfId="0" applyNumberFormat="1"/>
    <xf numFmtId="0" fontId="0" fillId="0" borderId="0" xfId="0" applyNumberFormat="1" applyBorder="1"/>
    <xf numFmtId="0" fontId="0" fillId="0" borderId="0" xfId="0" applyAlignment="1">
      <alignment horizontal="center"/>
    </xf>
    <xf numFmtId="0" fontId="0" fillId="2" borderId="1" xfId="0" applyFont="1" applyFill="1" applyBorder="1"/>
    <xf numFmtId="0" fontId="0" fillId="0" borderId="0" xfId="0" applyAlignment="1">
      <alignment horizontal="center"/>
    </xf>
  </cellXfs>
  <cellStyles count="1">
    <cellStyle name="Normalny" xfId="0" builtinId="0"/>
  </cellStyles>
  <dxfs count="1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a1" displayName="Tabela1" ref="B3:AY129" totalsRowShown="0">
  <autoFilter ref="B3:AY129">
    <filterColumn colId="1"/>
    <filterColumn colId="2"/>
    <filterColumn colId="48"/>
    <filterColumn colId="49"/>
  </autoFilter>
  <sortState ref="B4:AY129">
    <sortCondition ref="C3:C129"/>
  </sortState>
  <tableColumns count="50">
    <tableColumn id="1" name="Imię"/>
    <tableColumn id="47" name="Nazwisko"/>
    <tableColumn id="51" name="Kolumna1"/>
    <tableColumn id="2" name="do 12 / do IV"/>
    <tableColumn id="3" name="R1"/>
    <tableColumn id="4" name="R2"/>
    <tableColumn id="5" name="R3"/>
    <tableColumn id="6" name="R4"/>
    <tableColumn id="7" name="R5"/>
    <tableColumn id="8" name="R6"/>
    <tableColumn id="9" name="R7"/>
    <tableColumn id="10" name="R8"/>
    <tableColumn id="11" name="R9"/>
    <tableColumn id="12" name="R10"/>
    <tableColumn id="13" name="PKT1" dataDxfId="14">
      <calculatedColumnFormula>IF(ISNUMBER(Tabela1[[#This Row],[R1]]),IF(Tabela1[[#This Row],[R1]]&lt;11,11-Tabela1[[#This Row],[R1]],0)," ")</calculatedColumnFormula>
    </tableColumn>
    <tableColumn id="14" name="PKT2" dataDxfId="13">
      <calculatedColumnFormula>IF(ISNUMBER(Tabela1[[#This Row],[R2]]),IF(Tabela1[[#This Row],[R2]]&lt;21,21-Tabela1[[#This Row],[R2]],0)," ")</calculatedColumnFormula>
    </tableColumn>
    <tableColumn id="15" name="PKT3">
      <calculatedColumnFormula>IF(ISNUMBER(Tabela1[[#This Row],[R3]]),IF(Tabela1[[#This Row],[R3]]&lt;11,11-Tabela1[[#This Row],[R3]],0)," ")</calculatedColumnFormula>
    </tableColumn>
    <tableColumn id="16" name="PKT4">
      <calculatedColumnFormula>IF(ISNUMBER(Tabela1[[#This Row],[R4]]),IF(Tabela1[[#This Row],[R4]]&lt;11,11-Tabela1[[#This Row],[R4]],0)," ")</calculatedColumnFormula>
    </tableColumn>
    <tableColumn id="17" name="PKT5">
      <calculatedColumnFormula>IF(ISNUMBER(Tabela1[[#This Row],[R5]]),IF(Tabela1[[#This Row],[R5]]&lt;11,11-Tabela1[[#This Row],[R5]],0)," ")</calculatedColumnFormula>
    </tableColumn>
    <tableColumn id="18" name="PKT6">
      <calculatedColumnFormula>IF(ISNUMBER(Tabela1[[#This Row],[R6]]),IF(Tabela1[[#This Row],[R6]]&lt;11,11-Tabela1[[#This Row],[R6]],0)," ")</calculatedColumnFormula>
    </tableColumn>
    <tableColumn id="19" name="PKT7" dataDxfId="12">
      <calculatedColumnFormula>IF(ISNUMBER(Tabela1[[#This Row],[R7]]),IF(Tabela1[[#This Row],[R7]]&lt;21,21-Tabela1[[#This Row],[R7]],0)," ")</calculatedColumnFormula>
    </tableColumn>
    <tableColumn id="20" name="PKT8">
      <calculatedColumnFormula>IF(ISNUMBER(Tabela1[[#This Row],[R8]]),IF(Tabela1[[#This Row],[R8]]&lt;11,11-Tabela1[[#This Row],[R8]],0)," ")</calculatedColumnFormula>
    </tableColumn>
    <tableColumn id="21" name="PKT9">
      <calculatedColumnFormula>IF(ISNUMBER(Tabela1[[#This Row],[R9]]),IF(Tabela1[[#This Row],[R9]]&lt;11,11-Tabela1[[#This Row],[R9]],0)," ")</calculatedColumnFormula>
    </tableColumn>
    <tableColumn id="22" name="PKT10">
      <calculatedColumnFormula>IF(ISNUMBER(Tabela1[[#This Row],[R10]]),IF(Tabela1[[#This Row],[R10]]&lt;11,11-Tabela1[[#This Row],[R10]],0)," ")</calculatedColumnFormula>
    </tableColumn>
    <tableColumn id="23" name="w1"/>
    <tableColumn id="24" name="w2"/>
    <tableColumn id="25" name="w3"/>
    <tableColumn id="26" name="w4"/>
    <tableColumn id="27" name="w5"/>
    <tableColumn id="28" name="w6"/>
    <tableColumn id="29" name="w7"/>
    <tableColumn id="30" name="w8"/>
    <tableColumn id="31" name="w9"/>
    <tableColumn id="32" name="w10"/>
    <tableColumn id="33" name="p1" dataDxfId="11">
      <calculatedColumnFormula>IF(ISNUMBER(Tabela1[[#This Row],[w1]]),IF(Tabela1[[#This Row],[w1]]&lt;11,11-Tabela1[[#This Row],[w1]],0)," ")</calculatedColumnFormula>
    </tableColumn>
    <tableColumn id="34" name="p2" dataDxfId="10">
      <calculatedColumnFormula>IF(ISNUMBER(Tabela1[[#This Row],[w2]]),IF(Tabela1[[#This Row],[w2]]&lt;21,21-Tabela1[[#This Row],[w2]],0)," ")</calculatedColumnFormula>
    </tableColumn>
    <tableColumn id="35" name="p3">
      <calculatedColumnFormula>IF(ISNUMBER(Tabela1[[#This Row],[w3]]),IF(Tabela1[[#This Row],[w3]]&lt;11,11-Tabela1[[#This Row],[w3]],0)," ")</calculatedColumnFormula>
    </tableColumn>
    <tableColumn id="36" name="p4">
      <calculatedColumnFormula>IF(ISNUMBER(Tabela1[[#This Row],[w4]]),IF(Tabela1[[#This Row],[w4]]&lt;11,11-Tabela1[[#This Row],[w4]],0)," ")</calculatedColumnFormula>
    </tableColumn>
    <tableColumn id="37" name="p5">
      <calculatedColumnFormula>IF(ISNUMBER(Tabela1[[#This Row],[w5]]),IF(Tabela1[[#This Row],[w5]]&lt;11,11-Tabela1[[#This Row],[w5]],0)," ")</calculatedColumnFormula>
    </tableColumn>
    <tableColumn id="38" name="p6">
      <calculatedColumnFormula>IF(ISNUMBER(Tabela1[[#This Row],[w6]]),IF(Tabela1[[#This Row],[w6]]&lt;11,11-Tabela1[[#This Row],[w6]],0)," ")</calculatedColumnFormula>
    </tableColumn>
    <tableColumn id="39" name="p7" dataDxfId="9">
      <calculatedColumnFormula>IF(ISNUMBER(Tabela1[[#This Row],[w7]]),IF(Tabela1[[#This Row],[w7]]&lt;21,21-Tabela1[[#This Row],[w7]],0)," ")</calculatedColumnFormula>
    </tableColumn>
    <tableColumn id="40" name="p8">
      <calculatedColumnFormula>IF(ISNUMBER(Tabela1[[#This Row],[w8]]),IF(Tabela1[[#This Row],[w8]]&lt;11,11-Tabela1[[#This Row],[w8]],0)," ")</calculatedColumnFormula>
    </tableColumn>
    <tableColumn id="41" name="p9">
      <calculatedColumnFormula>IF(ISNUMBER(Tabela1[[#This Row],[w9]]),IF(Tabela1[[#This Row],[w9]]&lt;11,11-Tabela1[[#This Row],[w9]],0)," ")</calculatedColumnFormula>
    </tableColumn>
    <tableColumn id="42" name="p10">
      <calculatedColumnFormula>IF(ISNUMBER(Tabela1[[#This Row],[w10]]),IF(Tabela1[[#This Row],[w10]]&lt;11,11-Tabela1[[#This Row],[w10]],0)," ")</calculatedColumnFormula>
    </tableColumn>
    <tableColumn id="43" name="ƩGP" dataDxfId="8">
      <calculatedColumnFormula>SUM(Tabela1[[#This Row],[PKT1]:[PKT10]])</calculatedColumnFormula>
    </tableColumn>
    <tableColumn id="44" name="ƩmGP" dataDxfId="7">
      <calculatedColumnFormula>SUM(Tabela1[[#This Row],[p1]:[p10]])</calculatedColumnFormula>
    </tableColumn>
    <tableColumn id="45" name="GP" dataDxfId="6">
      <calculatedColumnFormula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calculatedColumnFormula>
    </tableColumn>
    <tableColumn id="46" name="mGP" dataDxfId="5">
      <calculatedColumnFormula>IF(COUNTA(Tabela1[[#This Row],[w1]:[w10]])&gt;4,SUM(LARGE(Tabela1[[#This Row],[p1]:[p10]],1),LARGE(Tabela1[[#This Row],[p1]:[p10]],2),LARGE(Tabela1[[#This Row],[p1]:[p10]],3),LARGE(Tabela1[[#This Row],[p1]:[p10]],4),LARGE(Tabela1[[#This Row],[p1]:[p10]],5))," ")</calculatedColumnFormula>
    </tableColumn>
    <tableColumn id="49" name="dzGP" dataDxfId="4">
      <calculatedColumnFormula>IF(MID(Tabela1[[#This Row],[Imię]],LEN(Tabela1[[#This Row],[Imię]]),1)="a",Tabela1[[#This Row],[GP]]," ")</calculatedColumnFormula>
    </tableColumn>
    <tableColumn id="48" name="dzmGP" dataDxfId="3">
      <calculatedColumnFormula>IF(MID(Tabela1[[#This Row],[Imię]],LEN(Tabela1[[#This Row],[Imię]]),1)="a",Tabela1[[#This Row],[mGP]]," ")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1:M12" totalsRowShown="0">
  <autoFilter ref="A1:M12">
    <filterColumn colId="2"/>
    <filterColumn colId="4"/>
  </autoFilter>
  <tableColumns count="13">
    <tableColumn id="1" name="lp."/>
    <tableColumn id="2" name="Nazwa Turnieju"/>
    <tableColumn id="12" name="Termin"/>
    <tableColumn id="3" name="Frekwencja" dataDxfId="2">
      <calculatedColumnFormula>COUNT(Tabela1[R4])</calculatedColumnFormula>
    </tableColumn>
    <tableColumn id="13" name="Frekwencja małe" dataDxfId="1"/>
    <tableColumn id="4" name="Fundusz"/>
    <tableColumn id="5" name="30%" dataDxfId="0">
      <calculatedColumnFormula>PRODUCT(Tabela2[[#This Row],[Fundusz]],0.3)</calculatedColumnFormula>
    </tableColumn>
    <tableColumn id="6" name="Kolumna5"/>
    <tableColumn id="7" name="Kolumna6"/>
    <tableColumn id="8" name="Kolumna7"/>
    <tableColumn id="9" name="Kolumna8"/>
    <tableColumn id="10" name="Kolumna9"/>
    <tableColumn id="11" name="Kolumna1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130"/>
  <sheetViews>
    <sheetView tabSelected="1" topLeftCell="A103" zoomScale="89" zoomScaleNormal="89" workbookViewId="0">
      <selection activeCell="E27" sqref="E27"/>
    </sheetView>
  </sheetViews>
  <sheetFormatPr defaultRowHeight="14.25"/>
  <cols>
    <col min="1" max="1" width="4.375" bestFit="1" customWidth="1"/>
    <col min="2" max="2" width="11.375" bestFit="1" customWidth="1"/>
    <col min="3" max="3" width="16.25" bestFit="1" customWidth="1"/>
    <col min="4" max="4" width="6.25" customWidth="1"/>
    <col min="5" max="5" width="4.125" customWidth="1"/>
    <col min="6" max="6" width="3.875" customWidth="1"/>
    <col min="7" max="7" width="4" customWidth="1"/>
    <col min="8" max="8" width="3.5" customWidth="1"/>
    <col min="9" max="9" width="3.25" customWidth="1"/>
    <col min="10" max="10" width="3" customWidth="1"/>
    <col min="11" max="13" width="3.375" customWidth="1"/>
    <col min="14" max="14" width="3.75" customWidth="1"/>
    <col min="15" max="15" width="4.25" customWidth="1"/>
    <col min="16" max="16" width="4.375" customWidth="1"/>
    <col min="17" max="17" width="4" customWidth="1"/>
    <col min="18" max="19" width="3.875" customWidth="1"/>
    <col min="20" max="20" width="3.625" customWidth="1"/>
    <col min="21" max="21" width="4" customWidth="1"/>
    <col min="22" max="24" width="4.25" customWidth="1"/>
    <col min="25" max="25" width="4.125" customWidth="1"/>
    <col min="26" max="26" width="3.625" customWidth="1"/>
    <col min="27" max="27" width="3.375" customWidth="1"/>
    <col min="28" max="29" width="5.25" customWidth="1"/>
    <col min="30" max="30" width="3.625" customWidth="1"/>
    <col min="31" max="31" width="3.5" customWidth="1"/>
    <col min="32" max="32" width="3.375" customWidth="1"/>
    <col min="33" max="33" width="4.25" customWidth="1"/>
    <col min="34" max="34" width="4.375" customWidth="1"/>
    <col min="35" max="35" width="3.875" customWidth="1"/>
    <col min="36" max="36" width="4.25" customWidth="1"/>
    <col min="37" max="37" width="4" customWidth="1"/>
    <col min="38" max="38" width="4.5" customWidth="1"/>
    <col min="39" max="39" width="4" customWidth="1"/>
    <col min="40" max="41" width="3.875" customWidth="1"/>
    <col min="42" max="42" width="3.375" customWidth="1"/>
    <col min="43" max="43" width="4" customWidth="1"/>
    <col min="44" max="44" width="4.5" customWidth="1"/>
    <col min="45" max="45" width="4.125" customWidth="1"/>
    <col min="46" max="46" width="4.875" customWidth="1"/>
    <col min="47" max="47" width="4.625" customWidth="1"/>
    <col min="48" max="48" width="5.25" customWidth="1"/>
    <col min="49" max="50" width="4.875" customWidth="1"/>
    <col min="51" max="51" width="4.75" customWidth="1"/>
  </cols>
  <sheetData>
    <row r="1" spans="1:51">
      <c r="A1" s="7" t="s">
        <v>1</v>
      </c>
      <c r="B1" s="7"/>
      <c r="C1" s="7"/>
      <c r="D1" s="7"/>
      <c r="E1" s="7"/>
      <c r="F1" s="7"/>
      <c r="G1" s="7"/>
    </row>
    <row r="2" spans="1:51">
      <c r="A2" s="5"/>
      <c r="B2" s="5"/>
      <c r="C2" s="5"/>
      <c r="D2" s="7" t="s">
        <v>101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 t="s">
        <v>102</v>
      </c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51">
      <c r="A3" t="s">
        <v>0</v>
      </c>
      <c r="B3" t="s">
        <v>189</v>
      </c>
      <c r="C3" t="s">
        <v>190</v>
      </c>
      <c r="D3" t="s">
        <v>307</v>
      </c>
      <c r="E3" t="s">
        <v>109</v>
      </c>
      <c r="F3" t="s">
        <v>110</v>
      </c>
      <c r="G3" t="s">
        <v>111</v>
      </c>
      <c r="H3" t="s">
        <v>112</v>
      </c>
      <c r="I3" t="s">
        <v>113</v>
      </c>
      <c r="J3" t="s">
        <v>114</v>
      </c>
      <c r="K3" t="s">
        <v>115</v>
      </c>
      <c r="L3" t="s">
        <v>116</v>
      </c>
      <c r="M3" t="s">
        <v>117</v>
      </c>
      <c r="N3" t="s">
        <v>118</v>
      </c>
      <c r="O3" t="s">
        <v>119</v>
      </c>
      <c r="P3" t="s">
        <v>120</v>
      </c>
      <c r="Q3" t="s">
        <v>121</v>
      </c>
      <c r="R3" t="s">
        <v>122</v>
      </c>
      <c r="S3" t="s">
        <v>123</v>
      </c>
      <c r="T3" t="s">
        <v>124</v>
      </c>
      <c r="U3" t="s">
        <v>125</v>
      </c>
      <c r="V3" t="s">
        <v>126</v>
      </c>
      <c r="W3" t="s">
        <v>127</v>
      </c>
      <c r="X3" t="s">
        <v>128</v>
      </c>
      <c r="Y3" t="s">
        <v>129</v>
      </c>
      <c r="Z3" t="s">
        <v>130</v>
      </c>
      <c r="AA3" t="s">
        <v>131</v>
      </c>
      <c r="AB3" t="s">
        <v>132</v>
      </c>
      <c r="AC3" t="s">
        <v>133</v>
      </c>
      <c r="AD3" t="s">
        <v>134</v>
      </c>
      <c r="AE3" t="s">
        <v>135</v>
      </c>
      <c r="AF3" t="s">
        <v>136</v>
      </c>
      <c r="AG3" t="s">
        <v>137</v>
      </c>
      <c r="AH3" t="s">
        <v>138</v>
      </c>
      <c r="AI3" t="s">
        <v>139</v>
      </c>
      <c r="AJ3" t="s">
        <v>140</v>
      </c>
      <c r="AK3" t="s">
        <v>141</v>
      </c>
      <c r="AL3" t="s">
        <v>142</v>
      </c>
      <c r="AM3" t="s">
        <v>143</v>
      </c>
      <c r="AN3" t="s">
        <v>144</v>
      </c>
      <c r="AO3" t="s">
        <v>145</v>
      </c>
      <c r="AP3" t="s">
        <v>146</v>
      </c>
      <c r="AQ3" t="s">
        <v>147</v>
      </c>
      <c r="AR3" t="s">
        <v>148</v>
      </c>
      <c r="AS3" t="s">
        <v>149</v>
      </c>
      <c r="AT3" t="s">
        <v>151</v>
      </c>
      <c r="AU3" t="s">
        <v>150</v>
      </c>
      <c r="AV3" t="s">
        <v>101</v>
      </c>
      <c r="AW3" t="s">
        <v>152</v>
      </c>
      <c r="AX3" t="s">
        <v>247</v>
      </c>
      <c r="AY3" t="s">
        <v>248</v>
      </c>
    </row>
    <row r="4" spans="1:51">
      <c r="A4" t="s">
        <v>2</v>
      </c>
      <c r="B4" t="s">
        <v>331</v>
      </c>
      <c r="C4" t="s">
        <v>332</v>
      </c>
      <c r="E4">
        <v>1</v>
      </c>
      <c r="M4">
        <v>17</v>
      </c>
      <c r="N4">
        <v>13</v>
      </c>
      <c r="P4" s="3" t="str">
        <f>IF(ISNUMBER(Tabela1[[#This Row],[R1]]),IF(Tabela1[[#This Row],[R1]]&lt;11,11-Tabela1[[#This Row],[R1]],0)," ")</f>
        <v xml:space="preserve"> </v>
      </c>
      <c r="Q4" s="3" t="str">
        <f>IF(ISNUMBER(Tabela1[[#This Row],[R2]]),IF(Tabela1[[#This Row],[R2]]&lt;21,21-Tabela1[[#This Row],[R2]],0)," ")</f>
        <v xml:space="preserve"> </v>
      </c>
      <c r="R4" s="3" t="str">
        <f>IF(ISNUMBER(Tabela1[[#This Row],[R3]]),IF(Tabela1[[#This Row],[R3]]&lt;11,11-Tabela1[[#This Row],[R3]],0)," ")</f>
        <v xml:space="preserve"> </v>
      </c>
      <c r="S4" s="3" t="str">
        <f>IF(ISNUMBER(Tabela1[[#This Row],[R4]]),IF(Tabela1[[#This Row],[R4]]&lt;11,11-Tabela1[[#This Row],[R4]],0)," ")</f>
        <v xml:space="preserve"> </v>
      </c>
      <c r="T4" s="3" t="str">
        <f>IF(ISNUMBER(Tabela1[[#This Row],[R5]]),IF(Tabela1[[#This Row],[R5]]&lt;11,11-Tabela1[[#This Row],[R5]],0)," ")</f>
        <v xml:space="preserve"> </v>
      </c>
      <c r="U4" s="3" t="str">
        <f>IF(ISNUMBER(Tabela1[[#This Row],[R6]]),IF(Tabela1[[#This Row],[R6]]&lt;11,11-Tabela1[[#This Row],[R6]],0)," ")</f>
        <v xml:space="preserve"> </v>
      </c>
      <c r="V4" s="3" t="str">
        <f>IF(ISNUMBER(Tabela1[[#This Row],[R7]]),IF(Tabela1[[#This Row],[R7]]&lt;21,21-Tabela1[[#This Row],[R7]],0)," ")</f>
        <v xml:space="preserve"> </v>
      </c>
      <c r="W4" s="3">
        <f>IF(ISNUMBER(Tabela1[[#This Row],[R8]]),IF(Tabela1[[#This Row],[R8]]&lt;11,11-Tabela1[[#This Row],[R8]],0)," ")</f>
        <v>0</v>
      </c>
      <c r="X4" s="3">
        <f>IF(ISNUMBER(Tabela1[[#This Row],[R9]]),IF(Tabela1[[#This Row],[R9]]&lt;11,11-Tabela1[[#This Row],[R9]],0)," ")</f>
        <v>0</v>
      </c>
      <c r="Y4" s="3" t="str">
        <f>IF(ISNUMBER(Tabela1[[#This Row],[R10]]),IF(Tabela1[[#This Row],[R10]]&lt;11,11-Tabela1[[#This Row],[R10]],0)," ")</f>
        <v xml:space="preserve"> </v>
      </c>
      <c r="AD4">
        <v>8</v>
      </c>
      <c r="AG4">
        <v>5</v>
      </c>
      <c r="AH4">
        <v>4</v>
      </c>
      <c r="AJ4" s="3" t="str">
        <f>IF(ISNUMBER(Tabela1[[#This Row],[w1]]),IF(Tabela1[[#This Row],[w1]]&lt;11,11-Tabela1[[#This Row],[w1]],0)," ")</f>
        <v xml:space="preserve"> </v>
      </c>
      <c r="AK4" s="3" t="str">
        <f>IF(ISNUMBER(Tabela1[[#This Row],[w2]]),IF(Tabela1[[#This Row],[w2]]&lt;21,21-Tabela1[[#This Row],[w2]],0)," ")</f>
        <v xml:space="preserve"> </v>
      </c>
      <c r="AL4" s="3" t="str">
        <f>IF(ISNUMBER(Tabela1[[#This Row],[w3]]),IF(Tabela1[[#This Row],[w3]]&lt;11,11-Tabela1[[#This Row],[w3]],0)," ")</f>
        <v xml:space="preserve"> </v>
      </c>
      <c r="AM4" s="3" t="str">
        <f>IF(ISNUMBER(Tabela1[[#This Row],[w4]]),IF(Tabela1[[#This Row],[w4]]&lt;11,11-Tabela1[[#This Row],[w4]],0)," ")</f>
        <v xml:space="preserve"> </v>
      </c>
      <c r="AN4" s="3">
        <f>IF(ISNUMBER(Tabela1[[#This Row],[w5]]),IF(Tabela1[[#This Row],[w5]]&lt;11,11-Tabela1[[#This Row],[w5]],0)," ")</f>
        <v>3</v>
      </c>
      <c r="AO4" s="3" t="str">
        <f>IF(ISNUMBER(Tabela1[[#This Row],[w6]]),IF(Tabela1[[#This Row],[w6]]&lt;11,11-Tabela1[[#This Row],[w6]],0)," ")</f>
        <v xml:space="preserve"> </v>
      </c>
      <c r="AP4" s="3" t="str">
        <f>IF(ISNUMBER(Tabela1[[#This Row],[w7]]),IF(Tabela1[[#This Row],[w7]]&lt;21,21-Tabela1[[#This Row],[w7]],0)," ")</f>
        <v xml:space="preserve"> </v>
      </c>
      <c r="AQ4" s="3">
        <f>IF(ISNUMBER(Tabela1[[#This Row],[w8]]),IF(Tabela1[[#This Row],[w8]]&lt;11,11-Tabela1[[#This Row],[w8]],0)," ")</f>
        <v>6</v>
      </c>
      <c r="AR4" s="3">
        <f>IF(ISNUMBER(Tabela1[[#This Row],[w9]]),IF(Tabela1[[#This Row],[w9]]&lt;11,11-Tabela1[[#This Row],[w9]],0)," ")</f>
        <v>7</v>
      </c>
      <c r="AS4" s="3" t="str">
        <f>IF(ISNUMBER(Tabela1[[#This Row],[w10]]),IF(Tabela1[[#This Row],[w10]]&lt;11,11-Tabela1[[#This Row],[w10]],0)," ")</f>
        <v xml:space="preserve"> </v>
      </c>
      <c r="AT4" s="3">
        <f>SUM(Tabela1[[#This Row],[PKT1]:[PKT10]])</f>
        <v>0</v>
      </c>
      <c r="AU4" s="3">
        <f>SUM(Tabela1[[#This Row],[p1]:[p10]])</f>
        <v>16</v>
      </c>
      <c r="AV4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4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4" s="3" t="str">
        <f>IF(MID(Tabela1[[#This Row],[Imię]],LEN(Tabela1[[#This Row],[Imię]]),1)="a",Tabela1[[#This Row],[GP]]," ")</f>
        <v xml:space="preserve"> </v>
      </c>
      <c r="AY4" s="3" t="str">
        <f>IF(MID(Tabela1[[#This Row],[Imię]],LEN(Tabela1[[#This Row],[Imię]]),1)="a",Tabela1[[#This Row],[mGP]]," ")</f>
        <v xml:space="preserve"> </v>
      </c>
    </row>
    <row r="5" spans="1:51">
      <c r="A5" t="s">
        <v>3</v>
      </c>
      <c r="B5" t="s">
        <v>263</v>
      </c>
      <c r="C5" t="s">
        <v>210</v>
      </c>
      <c r="E5">
        <v>1</v>
      </c>
      <c r="P5" s="3" t="str">
        <f>IF(ISNUMBER(Tabela1[[#This Row],[R1]]),IF(Tabela1[[#This Row],[R1]]&lt;11,11-Tabela1[[#This Row],[R1]],0)," ")</f>
        <v xml:space="preserve"> </v>
      </c>
      <c r="Q5" s="3" t="str">
        <f>IF(ISNUMBER(Tabela1[[#This Row],[R2]]),IF(Tabela1[[#This Row],[R2]]&lt;21,21-Tabela1[[#This Row],[R2]],0)," ")</f>
        <v xml:space="preserve"> </v>
      </c>
      <c r="R5" s="3" t="str">
        <f>IF(ISNUMBER(Tabela1[[#This Row],[R3]]),IF(Tabela1[[#This Row],[R3]]&lt;11,11-Tabela1[[#This Row],[R3]],0)," ")</f>
        <v xml:space="preserve"> </v>
      </c>
      <c r="S5" s="3" t="str">
        <f>IF(ISNUMBER(Tabela1[[#This Row],[R4]]),IF(Tabela1[[#This Row],[R4]]&lt;11,11-Tabela1[[#This Row],[R4]],0)," ")</f>
        <v xml:space="preserve"> </v>
      </c>
      <c r="T5" s="3" t="str">
        <f>IF(ISNUMBER(Tabela1[[#This Row],[R5]]),IF(Tabela1[[#This Row],[R5]]&lt;11,11-Tabela1[[#This Row],[R5]],0)," ")</f>
        <v xml:space="preserve"> </v>
      </c>
      <c r="U5" s="3" t="str">
        <f>IF(ISNUMBER(Tabela1[[#This Row],[R6]]),IF(Tabela1[[#This Row],[R6]]&lt;11,11-Tabela1[[#This Row],[R6]],0)," ")</f>
        <v xml:space="preserve"> </v>
      </c>
      <c r="V5" s="3" t="str">
        <f>IF(ISNUMBER(Tabela1[[#This Row],[R7]]),IF(Tabela1[[#This Row],[R7]]&lt;21,21-Tabela1[[#This Row],[R7]],0)," ")</f>
        <v xml:space="preserve"> </v>
      </c>
      <c r="W5" s="3" t="str">
        <f>IF(ISNUMBER(Tabela1[[#This Row],[R8]]),IF(Tabela1[[#This Row],[R8]]&lt;11,11-Tabela1[[#This Row],[R8]],0)," ")</f>
        <v xml:space="preserve"> </v>
      </c>
      <c r="X5" s="3" t="str">
        <f>IF(ISNUMBER(Tabela1[[#This Row],[R9]]),IF(Tabela1[[#This Row],[R9]]&lt;11,11-Tabela1[[#This Row],[R9]],0)," ")</f>
        <v xml:space="preserve"> </v>
      </c>
      <c r="Y5" s="3" t="str">
        <f>IF(ISNUMBER(Tabela1[[#This Row],[R10]]),IF(Tabela1[[#This Row],[R10]]&lt;11,11-Tabela1[[#This Row],[R10]],0)," ")</f>
        <v xml:space="preserve"> </v>
      </c>
      <c r="AD5">
        <v>7</v>
      </c>
      <c r="AJ5" s="3" t="str">
        <f>IF(ISNUMBER(Tabela1[[#This Row],[w1]]),IF(Tabela1[[#This Row],[w1]]&lt;11,11-Tabela1[[#This Row],[w1]],0)," ")</f>
        <v xml:space="preserve"> </v>
      </c>
      <c r="AK5" s="3" t="str">
        <f>IF(ISNUMBER(Tabela1[[#This Row],[w2]]),IF(Tabela1[[#This Row],[w2]]&lt;21,21-Tabela1[[#This Row],[w2]],0)," ")</f>
        <v xml:space="preserve"> </v>
      </c>
      <c r="AL5" s="3" t="str">
        <f>IF(ISNUMBER(Tabela1[[#This Row],[w3]]),IF(Tabela1[[#This Row],[w3]]&lt;11,11-Tabela1[[#This Row],[w3]],0)," ")</f>
        <v xml:space="preserve"> </v>
      </c>
      <c r="AM5" s="3" t="str">
        <f>IF(ISNUMBER(Tabela1[[#This Row],[w4]]),IF(Tabela1[[#This Row],[w4]]&lt;11,11-Tabela1[[#This Row],[w4]],0)," ")</f>
        <v xml:space="preserve"> </v>
      </c>
      <c r="AN5" s="3">
        <f>IF(ISNUMBER(Tabela1[[#This Row],[w5]]),IF(Tabela1[[#This Row],[w5]]&lt;11,11-Tabela1[[#This Row],[w5]],0)," ")</f>
        <v>4</v>
      </c>
      <c r="AO5" s="3" t="str">
        <f>IF(ISNUMBER(Tabela1[[#This Row],[w6]]),IF(Tabela1[[#This Row],[w6]]&lt;11,11-Tabela1[[#This Row],[w6]],0)," ")</f>
        <v xml:space="preserve"> </v>
      </c>
      <c r="AP5" s="3" t="str">
        <f>IF(ISNUMBER(Tabela1[[#This Row],[w7]]),IF(Tabela1[[#This Row],[w7]]&lt;21,21-Tabela1[[#This Row],[w7]],0)," ")</f>
        <v xml:space="preserve"> </v>
      </c>
      <c r="AQ5" s="3" t="str">
        <f>IF(ISNUMBER(Tabela1[[#This Row],[w8]]),IF(Tabela1[[#This Row],[w8]]&lt;11,11-Tabela1[[#This Row],[w8]],0)," ")</f>
        <v xml:space="preserve"> </v>
      </c>
      <c r="AR5" s="3" t="str">
        <f>IF(ISNUMBER(Tabela1[[#This Row],[w9]]),IF(Tabela1[[#This Row],[w9]]&lt;11,11-Tabela1[[#This Row],[w9]],0)," ")</f>
        <v xml:space="preserve"> </v>
      </c>
      <c r="AS5" s="3" t="str">
        <f>IF(ISNUMBER(Tabela1[[#This Row],[w10]]),IF(Tabela1[[#This Row],[w10]]&lt;11,11-Tabela1[[#This Row],[w10]],0)," ")</f>
        <v xml:space="preserve"> </v>
      </c>
      <c r="AT5" s="3">
        <f>SUM(Tabela1[[#This Row],[PKT1]:[PKT10]])</f>
        <v>0</v>
      </c>
      <c r="AU5" s="3">
        <f>SUM(Tabela1[[#This Row],[p1]:[p10]])</f>
        <v>4</v>
      </c>
      <c r="AV5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5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5" s="3" t="str">
        <f>IF(MID(Tabela1[[#This Row],[Imię]],LEN(Tabela1[[#This Row],[Imię]]),1)="a",Tabela1[[#This Row],[GP]]," ")</f>
        <v xml:space="preserve"> </v>
      </c>
      <c r="AY5" s="3" t="str">
        <f>IF(MID(Tabela1[[#This Row],[Imię]],LEN(Tabela1[[#This Row],[Imię]]),1)="a",Tabela1[[#This Row],[mGP]]," ")</f>
        <v xml:space="preserve"> </v>
      </c>
    </row>
    <row r="6" spans="1:51">
      <c r="A6" t="s">
        <v>4</v>
      </c>
      <c r="B6" t="s">
        <v>209</v>
      </c>
      <c r="C6" t="s">
        <v>210</v>
      </c>
      <c r="P6" s="3" t="str">
        <f>IF(ISNUMBER(Tabela1[[#This Row],[R1]]),IF(Tabela1[[#This Row],[R1]]&lt;11,11-Tabela1[[#This Row],[R1]],0)," ")</f>
        <v xml:space="preserve"> </v>
      </c>
      <c r="Q6" s="3" t="str">
        <f>IF(ISNUMBER(Tabela1[[#This Row],[R2]]),IF(Tabela1[[#This Row],[R2]]&lt;21,21-Tabela1[[#This Row],[R2]],0)," ")</f>
        <v xml:space="preserve"> </v>
      </c>
      <c r="R6" s="3" t="str">
        <f>IF(ISNUMBER(Tabela1[[#This Row],[R3]]),IF(Tabela1[[#This Row],[R3]]&lt;11,11-Tabela1[[#This Row],[R3]],0)," ")</f>
        <v xml:space="preserve"> </v>
      </c>
      <c r="S6" s="3" t="str">
        <f>IF(ISNUMBER(Tabela1[[#This Row],[R4]]),IF(Tabela1[[#This Row],[R4]]&lt;11,11-Tabela1[[#This Row],[R4]],0)," ")</f>
        <v xml:space="preserve"> </v>
      </c>
      <c r="T6" s="3" t="str">
        <f>IF(ISNUMBER(Tabela1[[#This Row],[R5]]),IF(Tabela1[[#This Row],[R5]]&lt;11,11-Tabela1[[#This Row],[R5]],0)," ")</f>
        <v xml:space="preserve"> </v>
      </c>
      <c r="U6" s="3" t="str">
        <f>IF(ISNUMBER(Tabela1[[#This Row],[R6]]),IF(Tabela1[[#This Row],[R6]]&lt;11,11-Tabela1[[#This Row],[R6]],0)," ")</f>
        <v xml:space="preserve"> </v>
      </c>
      <c r="V6" s="3" t="str">
        <f>IF(ISNUMBER(Tabela1[[#This Row],[R7]]),IF(Tabela1[[#This Row],[R7]]&lt;21,21-Tabela1[[#This Row],[R7]],0)," ")</f>
        <v xml:space="preserve"> </v>
      </c>
      <c r="W6" s="3" t="str">
        <f>IF(ISNUMBER(Tabela1[[#This Row],[R8]]),IF(Tabela1[[#This Row],[R8]]&lt;11,11-Tabela1[[#This Row],[R8]],0)," ")</f>
        <v xml:space="preserve"> </v>
      </c>
      <c r="X6" s="3" t="str">
        <f>IF(ISNUMBER(Tabela1[[#This Row],[R9]]),IF(Tabela1[[#This Row],[R9]]&lt;11,11-Tabela1[[#This Row],[R9]],0)," ")</f>
        <v xml:space="preserve"> </v>
      </c>
      <c r="Y6" s="3" t="str">
        <f>IF(ISNUMBER(Tabela1[[#This Row],[R10]]),IF(Tabela1[[#This Row],[R10]]&lt;11,11-Tabela1[[#This Row],[R10]],0)," ")</f>
        <v xml:space="preserve"> </v>
      </c>
      <c r="AJ6" s="3" t="str">
        <f>IF(ISNUMBER(Tabela1[[#This Row],[w1]]),IF(Tabela1[[#This Row],[w1]]&lt;11,11-Tabela1[[#This Row],[w1]],0)," ")</f>
        <v xml:space="preserve"> </v>
      </c>
      <c r="AK6" s="3" t="str">
        <f>IF(ISNUMBER(Tabela1[[#This Row],[w2]]),IF(Tabela1[[#This Row],[w2]]&lt;21,21-Tabela1[[#This Row],[w2]],0)," ")</f>
        <v xml:space="preserve"> </v>
      </c>
      <c r="AL6" s="3" t="str">
        <f>IF(ISNUMBER(Tabela1[[#This Row],[w3]]),IF(Tabela1[[#This Row],[w3]]&lt;11,11-Tabela1[[#This Row],[w3]],0)," ")</f>
        <v xml:space="preserve"> </v>
      </c>
      <c r="AM6" s="3" t="str">
        <f>IF(ISNUMBER(Tabela1[[#This Row],[w4]]),IF(Tabela1[[#This Row],[w4]]&lt;11,11-Tabela1[[#This Row],[w4]],0)," ")</f>
        <v xml:space="preserve"> </v>
      </c>
      <c r="AN6" s="3" t="str">
        <f>IF(ISNUMBER(Tabela1[[#This Row],[w5]]),IF(Tabela1[[#This Row],[w5]]&lt;11,11-Tabela1[[#This Row],[w5]],0)," ")</f>
        <v xml:space="preserve"> </v>
      </c>
      <c r="AO6" s="3" t="str">
        <f>IF(ISNUMBER(Tabela1[[#This Row],[w6]]),IF(Tabela1[[#This Row],[w6]]&lt;11,11-Tabela1[[#This Row],[w6]],0)," ")</f>
        <v xml:space="preserve"> </v>
      </c>
      <c r="AP6" s="3" t="str">
        <f>IF(ISNUMBER(Tabela1[[#This Row],[w7]]),IF(Tabela1[[#This Row],[w7]]&lt;21,21-Tabela1[[#This Row],[w7]],0)," ")</f>
        <v xml:space="preserve"> </v>
      </c>
      <c r="AQ6" s="3" t="str">
        <f>IF(ISNUMBER(Tabela1[[#This Row],[w8]]),IF(Tabela1[[#This Row],[w8]]&lt;11,11-Tabela1[[#This Row],[w8]],0)," ")</f>
        <v xml:space="preserve"> </v>
      </c>
      <c r="AR6" s="3" t="str">
        <f>IF(ISNUMBER(Tabela1[[#This Row],[w9]]),IF(Tabela1[[#This Row],[w9]]&lt;11,11-Tabela1[[#This Row],[w9]],0)," ")</f>
        <v xml:space="preserve"> </v>
      </c>
      <c r="AS6" s="3" t="str">
        <f>IF(ISNUMBER(Tabela1[[#This Row],[w10]]),IF(Tabela1[[#This Row],[w10]]&lt;11,11-Tabela1[[#This Row],[w10]],0)," ")</f>
        <v xml:space="preserve"> </v>
      </c>
      <c r="AT6" s="3">
        <f>SUM(Tabela1[[#This Row],[PKT1]:[PKT10]])</f>
        <v>0</v>
      </c>
      <c r="AU6" s="3">
        <f>SUM(Tabela1[[#This Row],[p1]:[p10]])</f>
        <v>0</v>
      </c>
      <c r="AV6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6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6" s="3" t="str">
        <f>IF(MID(Tabela1[[#This Row],[Imię]],LEN(Tabela1[[#This Row],[Imię]]),1)="a",Tabela1[[#This Row],[GP]]," ")</f>
        <v xml:space="preserve"> </v>
      </c>
      <c r="AY6" s="3" t="str">
        <f>IF(MID(Tabela1[[#This Row],[Imię]],LEN(Tabela1[[#This Row],[Imię]]),1)="a",Tabela1[[#This Row],[mGP]]," ")</f>
        <v xml:space="preserve"> </v>
      </c>
    </row>
    <row r="7" spans="1:51">
      <c r="A7" t="s">
        <v>5</v>
      </c>
      <c r="B7" t="s">
        <v>244</v>
      </c>
      <c r="C7" t="s">
        <v>245</v>
      </c>
      <c r="P7" s="3" t="str">
        <f>IF(ISNUMBER(Tabela1[[#This Row],[R1]]),IF(Tabela1[[#This Row],[R1]]&lt;11,11-Tabela1[[#This Row],[R1]],0)," ")</f>
        <v xml:space="preserve"> </v>
      </c>
      <c r="Q7" s="3" t="str">
        <f>IF(ISNUMBER(Tabela1[[#This Row],[R2]]),IF(Tabela1[[#This Row],[R2]]&lt;21,21-Tabela1[[#This Row],[R2]],0)," ")</f>
        <v xml:space="preserve"> </v>
      </c>
      <c r="R7" s="3" t="str">
        <f>IF(ISNUMBER(Tabela1[[#This Row],[R3]]),IF(Tabela1[[#This Row],[R3]]&lt;11,11-Tabela1[[#This Row],[R3]],0)," ")</f>
        <v xml:space="preserve"> </v>
      </c>
      <c r="S7" s="3" t="str">
        <f>IF(ISNUMBER(Tabela1[[#This Row],[R4]]),IF(Tabela1[[#This Row],[R4]]&lt;11,11-Tabela1[[#This Row],[R4]],0)," ")</f>
        <v xml:space="preserve"> </v>
      </c>
      <c r="T7" s="3" t="str">
        <f>IF(ISNUMBER(Tabela1[[#This Row],[R5]]),IF(Tabela1[[#This Row],[R5]]&lt;11,11-Tabela1[[#This Row],[R5]],0)," ")</f>
        <v xml:space="preserve"> </v>
      </c>
      <c r="U7" s="3" t="str">
        <f>IF(ISNUMBER(Tabela1[[#This Row],[R6]]),IF(Tabela1[[#This Row],[R6]]&lt;11,11-Tabela1[[#This Row],[R6]],0)," ")</f>
        <v xml:space="preserve"> </v>
      </c>
      <c r="V7" s="3" t="str">
        <f>IF(ISNUMBER(Tabela1[[#This Row],[R7]]),IF(Tabela1[[#This Row],[R7]]&lt;21,21-Tabela1[[#This Row],[R7]],0)," ")</f>
        <v xml:space="preserve"> </v>
      </c>
      <c r="W7" s="3" t="str">
        <f>IF(ISNUMBER(Tabela1[[#This Row],[R8]]),IF(Tabela1[[#This Row],[R8]]&lt;11,11-Tabela1[[#This Row],[R8]],0)," ")</f>
        <v xml:space="preserve"> </v>
      </c>
      <c r="X7" s="3" t="str">
        <f>IF(ISNUMBER(Tabela1[[#This Row],[R9]]),IF(Tabela1[[#This Row],[R9]]&lt;11,11-Tabela1[[#This Row],[R9]],0)," ")</f>
        <v xml:space="preserve"> </v>
      </c>
      <c r="Y7" s="3" t="str">
        <f>IF(ISNUMBER(Tabela1[[#This Row],[R10]]),IF(Tabela1[[#This Row],[R10]]&lt;11,11-Tabela1[[#This Row],[R10]],0)," ")</f>
        <v xml:space="preserve"> </v>
      </c>
      <c r="AJ7" s="3" t="str">
        <f>IF(ISNUMBER(Tabela1[[#This Row],[w1]]),IF(Tabela1[[#This Row],[w1]]&lt;11,11-Tabela1[[#This Row],[w1]],0)," ")</f>
        <v xml:space="preserve"> </v>
      </c>
      <c r="AK7" s="3" t="str">
        <f>IF(ISNUMBER(Tabela1[[#This Row],[w2]]),IF(Tabela1[[#This Row],[w2]]&lt;21,21-Tabela1[[#This Row],[w2]],0)," ")</f>
        <v xml:space="preserve"> </v>
      </c>
      <c r="AL7" s="3" t="str">
        <f>IF(ISNUMBER(Tabela1[[#This Row],[w3]]),IF(Tabela1[[#This Row],[w3]]&lt;11,11-Tabela1[[#This Row],[w3]],0)," ")</f>
        <v xml:space="preserve"> </v>
      </c>
      <c r="AM7" s="3" t="str">
        <f>IF(ISNUMBER(Tabela1[[#This Row],[w4]]),IF(Tabela1[[#This Row],[w4]]&lt;11,11-Tabela1[[#This Row],[w4]],0)," ")</f>
        <v xml:space="preserve"> </v>
      </c>
      <c r="AN7" s="3" t="str">
        <f>IF(ISNUMBER(Tabela1[[#This Row],[w5]]),IF(Tabela1[[#This Row],[w5]]&lt;11,11-Tabela1[[#This Row],[w5]],0)," ")</f>
        <v xml:space="preserve"> </v>
      </c>
      <c r="AO7" s="3" t="str">
        <f>IF(ISNUMBER(Tabela1[[#This Row],[w6]]),IF(Tabela1[[#This Row],[w6]]&lt;11,11-Tabela1[[#This Row],[w6]],0)," ")</f>
        <v xml:space="preserve"> </v>
      </c>
      <c r="AP7" s="3" t="str">
        <f>IF(ISNUMBER(Tabela1[[#This Row],[w7]]),IF(Tabela1[[#This Row],[w7]]&lt;21,21-Tabela1[[#This Row],[w7]],0)," ")</f>
        <v xml:space="preserve"> </v>
      </c>
      <c r="AQ7" s="3" t="str">
        <f>IF(ISNUMBER(Tabela1[[#This Row],[w8]]),IF(Tabela1[[#This Row],[w8]]&lt;11,11-Tabela1[[#This Row],[w8]],0)," ")</f>
        <v xml:space="preserve"> </v>
      </c>
      <c r="AR7" s="3" t="str">
        <f>IF(ISNUMBER(Tabela1[[#This Row],[w9]]),IF(Tabela1[[#This Row],[w9]]&lt;11,11-Tabela1[[#This Row],[w9]],0)," ")</f>
        <v xml:space="preserve"> </v>
      </c>
      <c r="AS7" s="3" t="str">
        <f>IF(ISNUMBER(Tabela1[[#This Row],[w10]]),IF(Tabela1[[#This Row],[w10]]&lt;11,11-Tabela1[[#This Row],[w10]],0)," ")</f>
        <v xml:space="preserve"> </v>
      </c>
      <c r="AT7" s="3">
        <f>SUM(Tabela1[[#This Row],[PKT1]:[PKT10]])</f>
        <v>0</v>
      </c>
      <c r="AU7" s="3">
        <f>SUM(Tabela1[[#This Row],[p1]:[p10]])</f>
        <v>0</v>
      </c>
      <c r="AV7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7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7" s="3" t="str">
        <f>IF(MID(Tabela1[[#This Row],[Imię]],LEN(Tabela1[[#This Row],[Imię]]),1)="a",Tabela1[[#This Row],[GP]]," ")</f>
        <v xml:space="preserve"> </v>
      </c>
      <c r="AY7" s="3" t="str">
        <f>IF(MID(Tabela1[[#This Row],[Imię]],LEN(Tabela1[[#This Row],[Imię]]),1)="a",Tabela1[[#This Row],[mGP]]," ")</f>
        <v xml:space="preserve"> </v>
      </c>
    </row>
    <row r="8" spans="1:51">
      <c r="A8" t="s">
        <v>6</v>
      </c>
      <c r="B8" t="s">
        <v>261</v>
      </c>
      <c r="C8" t="s">
        <v>262</v>
      </c>
      <c r="P8" s="3" t="str">
        <f>IF(ISNUMBER(Tabela1[[#This Row],[R1]]),IF(Tabela1[[#This Row],[R1]]&lt;11,11-Tabela1[[#This Row],[R1]],0)," ")</f>
        <v xml:space="preserve"> </v>
      </c>
      <c r="Q8" s="3" t="str">
        <f>IF(ISNUMBER(Tabela1[[#This Row],[R2]]),IF(Tabela1[[#This Row],[R2]]&lt;21,21-Tabela1[[#This Row],[R2]],0)," ")</f>
        <v xml:space="preserve"> </v>
      </c>
      <c r="R8" s="3" t="str">
        <f>IF(ISNUMBER(Tabela1[[#This Row],[R3]]),IF(Tabela1[[#This Row],[R3]]&lt;11,11-Tabela1[[#This Row],[R3]],0)," ")</f>
        <v xml:space="preserve"> </v>
      </c>
      <c r="S8" s="3" t="str">
        <f>IF(ISNUMBER(Tabela1[[#This Row],[R4]]),IF(Tabela1[[#This Row],[R4]]&lt;11,11-Tabela1[[#This Row],[R4]],0)," ")</f>
        <v xml:space="preserve"> </v>
      </c>
      <c r="T8" s="3" t="str">
        <f>IF(ISNUMBER(Tabela1[[#This Row],[R5]]),IF(Tabela1[[#This Row],[R5]]&lt;11,11-Tabela1[[#This Row],[R5]],0)," ")</f>
        <v xml:space="preserve"> </v>
      </c>
      <c r="U8" s="3" t="str">
        <f>IF(ISNUMBER(Tabela1[[#This Row],[R6]]),IF(Tabela1[[#This Row],[R6]]&lt;11,11-Tabela1[[#This Row],[R6]],0)," ")</f>
        <v xml:space="preserve"> </v>
      </c>
      <c r="V8" s="3" t="str">
        <f>IF(ISNUMBER(Tabela1[[#This Row],[R7]]),IF(Tabela1[[#This Row],[R7]]&lt;21,21-Tabela1[[#This Row],[R7]],0)," ")</f>
        <v xml:space="preserve"> </v>
      </c>
      <c r="W8" s="3" t="str">
        <f>IF(ISNUMBER(Tabela1[[#This Row],[R8]]),IF(Tabela1[[#This Row],[R8]]&lt;11,11-Tabela1[[#This Row],[R8]],0)," ")</f>
        <v xml:space="preserve"> </v>
      </c>
      <c r="X8" s="3" t="str">
        <f>IF(ISNUMBER(Tabela1[[#This Row],[R9]]),IF(Tabela1[[#This Row],[R9]]&lt;11,11-Tabela1[[#This Row],[R9]],0)," ")</f>
        <v xml:space="preserve"> </v>
      </c>
      <c r="Y8" s="3" t="str">
        <f>IF(ISNUMBER(Tabela1[[#This Row],[R10]]),IF(Tabela1[[#This Row],[R10]]&lt;11,11-Tabela1[[#This Row],[R10]],0)," ")</f>
        <v xml:space="preserve"> </v>
      </c>
      <c r="AJ8" s="3" t="str">
        <f>IF(ISNUMBER(Tabela1[[#This Row],[w1]]),IF(Tabela1[[#This Row],[w1]]&lt;11,11-Tabela1[[#This Row],[w1]],0)," ")</f>
        <v xml:space="preserve"> </v>
      </c>
      <c r="AK8" s="3" t="str">
        <f>IF(ISNUMBER(Tabela1[[#This Row],[w2]]),IF(Tabela1[[#This Row],[w2]]&lt;21,21-Tabela1[[#This Row],[w2]],0)," ")</f>
        <v xml:space="preserve"> </v>
      </c>
      <c r="AL8" s="3" t="str">
        <f>IF(ISNUMBER(Tabela1[[#This Row],[w3]]),IF(Tabela1[[#This Row],[w3]]&lt;11,11-Tabela1[[#This Row],[w3]],0)," ")</f>
        <v xml:space="preserve"> </v>
      </c>
      <c r="AM8" s="3" t="str">
        <f>IF(ISNUMBER(Tabela1[[#This Row],[w4]]),IF(Tabela1[[#This Row],[w4]]&lt;11,11-Tabela1[[#This Row],[w4]],0)," ")</f>
        <v xml:space="preserve"> </v>
      </c>
      <c r="AN8" s="3" t="str">
        <f>IF(ISNUMBER(Tabela1[[#This Row],[w5]]),IF(Tabela1[[#This Row],[w5]]&lt;11,11-Tabela1[[#This Row],[w5]],0)," ")</f>
        <v xml:space="preserve"> </v>
      </c>
      <c r="AO8" s="3" t="str">
        <f>IF(ISNUMBER(Tabela1[[#This Row],[w6]]),IF(Tabela1[[#This Row],[w6]]&lt;11,11-Tabela1[[#This Row],[w6]],0)," ")</f>
        <v xml:space="preserve"> </v>
      </c>
      <c r="AP8" s="3" t="str">
        <f>IF(ISNUMBER(Tabela1[[#This Row],[w7]]),IF(Tabela1[[#This Row],[w7]]&lt;21,21-Tabela1[[#This Row],[w7]],0)," ")</f>
        <v xml:space="preserve"> </v>
      </c>
      <c r="AQ8" s="3" t="str">
        <f>IF(ISNUMBER(Tabela1[[#This Row],[w8]]),IF(Tabela1[[#This Row],[w8]]&lt;11,11-Tabela1[[#This Row],[w8]],0)," ")</f>
        <v xml:space="preserve"> </v>
      </c>
      <c r="AR8" s="3" t="str">
        <f>IF(ISNUMBER(Tabela1[[#This Row],[w9]]),IF(Tabela1[[#This Row],[w9]]&lt;11,11-Tabela1[[#This Row],[w9]],0)," ")</f>
        <v xml:space="preserve"> </v>
      </c>
      <c r="AS8" s="3" t="str">
        <f>IF(ISNUMBER(Tabela1[[#This Row],[w10]]),IF(Tabela1[[#This Row],[w10]]&lt;11,11-Tabela1[[#This Row],[w10]],0)," ")</f>
        <v xml:space="preserve"> </v>
      </c>
      <c r="AT8" s="3">
        <f>SUM(Tabela1[[#This Row],[PKT1]:[PKT10]])</f>
        <v>0</v>
      </c>
      <c r="AU8" s="3">
        <f>SUM(Tabela1[[#This Row],[p1]:[p10]])</f>
        <v>0</v>
      </c>
      <c r="AV8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8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8" s="3" t="str">
        <f>IF(MID(Tabela1[[#This Row],[Imię]],LEN(Tabela1[[#This Row],[Imię]]),1)="a",Tabela1[[#This Row],[GP]]," ")</f>
        <v xml:space="preserve"> </v>
      </c>
      <c r="AY8" s="3" t="str">
        <f>IF(MID(Tabela1[[#This Row],[Imię]],LEN(Tabela1[[#This Row],[Imię]]),1)="a",Tabela1[[#This Row],[mGP]]," ")</f>
        <v xml:space="preserve"> </v>
      </c>
    </row>
    <row r="9" spans="1:51">
      <c r="A9" t="s">
        <v>7</v>
      </c>
      <c r="B9" t="s">
        <v>238</v>
      </c>
      <c r="C9" t="s">
        <v>262</v>
      </c>
      <c r="P9" s="3" t="str">
        <f>IF(ISNUMBER(Tabela1[[#This Row],[R1]]),IF(Tabela1[[#This Row],[R1]]&lt;11,11-Tabela1[[#This Row],[R1]],0)," ")</f>
        <v xml:space="preserve"> </v>
      </c>
      <c r="Q9" s="3" t="str">
        <f>IF(ISNUMBER(Tabela1[[#This Row],[R2]]),IF(Tabela1[[#This Row],[R2]]&lt;21,21-Tabela1[[#This Row],[R2]],0)," ")</f>
        <v xml:space="preserve"> </v>
      </c>
      <c r="R9" s="3" t="str">
        <f>IF(ISNUMBER(Tabela1[[#This Row],[R3]]),IF(Tabela1[[#This Row],[R3]]&lt;11,11-Tabela1[[#This Row],[R3]],0)," ")</f>
        <v xml:space="preserve"> </v>
      </c>
      <c r="S9" s="3" t="str">
        <f>IF(ISNUMBER(Tabela1[[#This Row],[R4]]),IF(Tabela1[[#This Row],[R4]]&lt;11,11-Tabela1[[#This Row],[R4]],0)," ")</f>
        <v xml:space="preserve"> </v>
      </c>
      <c r="T9" s="3" t="str">
        <f>IF(ISNUMBER(Tabela1[[#This Row],[R5]]),IF(Tabela1[[#This Row],[R5]]&lt;11,11-Tabela1[[#This Row],[R5]],0)," ")</f>
        <v xml:space="preserve"> </v>
      </c>
      <c r="U9" s="3" t="str">
        <f>IF(ISNUMBER(Tabela1[[#This Row],[R6]]),IF(Tabela1[[#This Row],[R6]]&lt;11,11-Tabela1[[#This Row],[R6]],0)," ")</f>
        <v xml:space="preserve"> </v>
      </c>
      <c r="V9" s="3" t="str">
        <f>IF(ISNUMBER(Tabela1[[#This Row],[R7]]),IF(Tabela1[[#This Row],[R7]]&lt;21,21-Tabela1[[#This Row],[R7]],0)," ")</f>
        <v xml:space="preserve"> </v>
      </c>
      <c r="W9" s="3" t="str">
        <f>IF(ISNUMBER(Tabela1[[#This Row],[R8]]),IF(Tabela1[[#This Row],[R8]]&lt;11,11-Tabela1[[#This Row],[R8]],0)," ")</f>
        <v xml:space="preserve"> </v>
      </c>
      <c r="X9" s="3" t="str">
        <f>IF(ISNUMBER(Tabela1[[#This Row],[R9]]),IF(Tabela1[[#This Row],[R9]]&lt;11,11-Tabela1[[#This Row],[R9]],0)," ")</f>
        <v xml:space="preserve"> </v>
      </c>
      <c r="Y9" s="3" t="str">
        <f>IF(ISNUMBER(Tabela1[[#This Row],[R10]]),IF(Tabela1[[#This Row],[R10]]&lt;11,11-Tabela1[[#This Row],[R10]],0)," ")</f>
        <v xml:space="preserve"> </v>
      </c>
      <c r="AJ9" s="3" t="str">
        <f>IF(ISNUMBER(Tabela1[[#This Row],[w1]]),IF(Tabela1[[#This Row],[w1]]&lt;11,11-Tabela1[[#This Row],[w1]],0)," ")</f>
        <v xml:space="preserve"> </v>
      </c>
      <c r="AK9" s="3" t="str">
        <f>IF(ISNUMBER(Tabela1[[#This Row],[w2]]),IF(Tabela1[[#This Row],[w2]]&lt;21,21-Tabela1[[#This Row],[w2]],0)," ")</f>
        <v xml:space="preserve"> </v>
      </c>
      <c r="AL9" s="3" t="str">
        <f>IF(ISNUMBER(Tabela1[[#This Row],[w3]]),IF(Tabela1[[#This Row],[w3]]&lt;11,11-Tabela1[[#This Row],[w3]],0)," ")</f>
        <v xml:space="preserve"> </v>
      </c>
      <c r="AM9" s="3" t="str">
        <f>IF(ISNUMBER(Tabela1[[#This Row],[w4]]),IF(Tabela1[[#This Row],[w4]]&lt;11,11-Tabela1[[#This Row],[w4]],0)," ")</f>
        <v xml:space="preserve"> </v>
      </c>
      <c r="AN9" s="3" t="str">
        <f>IF(ISNUMBER(Tabela1[[#This Row],[w5]]),IF(Tabela1[[#This Row],[w5]]&lt;11,11-Tabela1[[#This Row],[w5]],0)," ")</f>
        <v xml:space="preserve"> </v>
      </c>
      <c r="AO9" s="3" t="str">
        <f>IF(ISNUMBER(Tabela1[[#This Row],[w6]]),IF(Tabela1[[#This Row],[w6]]&lt;11,11-Tabela1[[#This Row],[w6]],0)," ")</f>
        <v xml:space="preserve"> </v>
      </c>
      <c r="AP9" s="3" t="str">
        <f>IF(ISNUMBER(Tabela1[[#This Row],[w7]]),IF(Tabela1[[#This Row],[w7]]&lt;21,21-Tabela1[[#This Row],[w7]],0)," ")</f>
        <v xml:space="preserve"> </v>
      </c>
      <c r="AQ9" s="3" t="str">
        <f>IF(ISNUMBER(Tabela1[[#This Row],[w8]]),IF(Tabela1[[#This Row],[w8]]&lt;11,11-Tabela1[[#This Row],[w8]],0)," ")</f>
        <v xml:space="preserve"> </v>
      </c>
      <c r="AR9" s="3" t="str">
        <f>IF(ISNUMBER(Tabela1[[#This Row],[w9]]),IF(Tabela1[[#This Row],[w9]]&lt;11,11-Tabela1[[#This Row],[w9]],0)," ")</f>
        <v xml:space="preserve"> </v>
      </c>
      <c r="AS9" s="3" t="str">
        <f>IF(ISNUMBER(Tabela1[[#This Row],[w10]]),IF(Tabela1[[#This Row],[w10]]&lt;11,11-Tabela1[[#This Row],[w10]],0)," ")</f>
        <v xml:space="preserve"> </v>
      </c>
      <c r="AT9" s="3">
        <f>SUM(Tabela1[[#This Row],[PKT1]:[PKT10]])</f>
        <v>0</v>
      </c>
      <c r="AU9" s="3">
        <f>SUM(Tabela1[[#This Row],[p1]:[p10]])</f>
        <v>0</v>
      </c>
      <c r="AV9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9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9" s="3" t="str">
        <f>IF(MID(Tabela1[[#This Row],[Imię]],LEN(Tabela1[[#This Row],[Imię]]),1)="a",Tabela1[[#This Row],[GP]]," ")</f>
        <v xml:space="preserve"> </v>
      </c>
      <c r="AY9" s="3" t="str">
        <f>IF(MID(Tabela1[[#This Row],[Imię]],LEN(Tabela1[[#This Row],[Imię]]),1)="a",Tabela1[[#This Row],[mGP]]," ")</f>
        <v xml:space="preserve"> </v>
      </c>
    </row>
    <row r="10" spans="1:51">
      <c r="A10" t="s">
        <v>8</v>
      </c>
      <c r="B10" t="s">
        <v>219</v>
      </c>
      <c r="C10" t="s">
        <v>313</v>
      </c>
      <c r="P10" s="3" t="str">
        <f>IF(ISNUMBER(Tabela1[[#This Row],[R1]]),IF(Tabela1[[#This Row],[R1]]&lt;11,11-Tabela1[[#This Row],[R1]],0)," ")</f>
        <v xml:space="preserve"> </v>
      </c>
      <c r="Q10" s="3" t="str">
        <f>IF(ISNUMBER(Tabela1[[#This Row],[R2]]),IF(Tabela1[[#This Row],[R2]]&lt;21,21-Tabela1[[#This Row],[R2]],0)," ")</f>
        <v xml:space="preserve"> </v>
      </c>
      <c r="R10" s="3" t="str">
        <f>IF(ISNUMBER(Tabela1[[#This Row],[R3]]),IF(Tabela1[[#This Row],[R3]]&lt;11,11-Tabela1[[#This Row],[R3]],0)," ")</f>
        <v xml:space="preserve"> </v>
      </c>
      <c r="S10" s="3" t="str">
        <f>IF(ISNUMBER(Tabela1[[#This Row],[R4]]),IF(Tabela1[[#This Row],[R4]]&lt;11,11-Tabela1[[#This Row],[R4]],0)," ")</f>
        <v xml:space="preserve"> </v>
      </c>
      <c r="T10" s="3" t="str">
        <f>IF(ISNUMBER(Tabela1[[#This Row],[R5]]),IF(Tabela1[[#This Row],[R5]]&lt;11,11-Tabela1[[#This Row],[R5]],0)," ")</f>
        <v xml:space="preserve"> </v>
      </c>
      <c r="U10" s="3" t="str">
        <f>IF(ISNUMBER(Tabela1[[#This Row],[R6]]),IF(Tabela1[[#This Row],[R6]]&lt;11,11-Tabela1[[#This Row],[R6]],0)," ")</f>
        <v xml:space="preserve"> </v>
      </c>
      <c r="V10" s="3" t="str">
        <f>IF(ISNUMBER(Tabela1[[#This Row],[R7]]),IF(Tabela1[[#This Row],[R7]]&lt;21,21-Tabela1[[#This Row],[R7]],0)," ")</f>
        <v xml:space="preserve"> </v>
      </c>
      <c r="W10" s="3" t="str">
        <f>IF(ISNUMBER(Tabela1[[#This Row],[R8]]),IF(Tabela1[[#This Row],[R8]]&lt;11,11-Tabela1[[#This Row],[R8]],0)," ")</f>
        <v xml:space="preserve"> </v>
      </c>
      <c r="X10" s="3" t="str">
        <f>IF(ISNUMBER(Tabela1[[#This Row],[R9]]),IF(Tabela1[[#This Row],[R9]]&lt;11,11-Tabela1[[#This Row],[R9]],0)," ")</f>
        <v xml:space="preserve"> </v>
      </c>
      <c r="Y10" s="3" t="str">
        <f>IF(ISNUMBER(Tabela1[[#This Row],[R10]]),IF(Tabela1[[#This Row],[R10]]&lt;11,11-Tabela1[[#This Row],[R10]],0)," ")</f>
        <v xml:space="preserve"> </v>
      </c>
      <c r="AJ10" s="3" t="str">
        <f>IF(ISNUMBER(Tabela1[[#This Row],[w1]]),IF(Tabela1[[#This Row],[w1]]&lt;11,11-Tabela1[[#This Row],[w1]],0)," ")</f>
        <v xml:space="preserve"> </v>
      </c>
      <c r="AK10" s="3" t="str">
        <f>IF(ISNUMBER(Tabela1[[#This Row],[w2]]),IF(Tabela1[[#This Row],[w2]]&lt;21,21-Tabela1[[#This Row],[w2]],0)," ")</f>
        <v xml:space="preserve"> </v>
      </c>
      <c r="AL10" s="3" t="str">
        <f>IF(ISNUMBER(Tabela1[[#This Row],[w3]]),IF(Tabela1[[#This Row],[w3]]&lt;11,11-Tabela1[[#This Row],[w3]],0)," ")</f>
        <v xml:space="preserve"> </v>
      </c>
      <c r="AM10" s="3" t="str">
        <f>IF(ISNUMBER(Tabela1[[#This Row],[w4]]),IF(Tabela1[[#This Row],[w4]]&lt;11,11-Tabela1[[#This Row],[w4]],0)," ")</f>
        <v xml:space="preserve"> </v>
      </c>
      <c r="AN10" s="3" t="str">
        <f>IF(ISNUMBER(Tabela1[[#This Row],[w5]]),IF(Tabela1[[#This Row],[w5]]&lt;11,11-Tabela1[[#This Row],[w5]],0)," ")</f>
        <v xml:space="preserve"> </v>
      </c>
      <c r="AO10" s="3" t="str">
        <f>IF(ISNUMBER(Tabela1[[#This Row],[w6]]),IF(Tabela1[[#This Row],[w6]]&lt;11,11-Tabela1[[#This Row],[w6]],0)," ")</f>
        <v xml:space="preserve"> </v>
      </c>
      <c r="AP10" s="3" t="str">
        <f>IF(ISNUMBER(Tabela1[[#This Row],[w7]]),IF(Tabela1[[#This Row],[w7]]&lt;21,21-Tabela1[[#This Row],[w7]],0)," ")</f>
        <v xml:space="preserve"> </v>
      </c>
      <c r="AQ10" s="3" t="str">
        <f>IF(ISNUMBER(Tabela1[[#This Row],[w8]]),IF(Tabela1[[#This Row],[w8]]&lt;11,11-Tabela1[[#This Row],[w8]],0)," ")</f>
        <v xml:space="preserve"> </v>
      </c>
      <c r="AR10" s="3" t="str">
        <f>IF(ISNUMBER(Tabela1[[#This Row],[w9]]),IF(Tabela1[[#This Row],[w9]]&lt;11,11-Tabela1[[#This Row],[w9]],0)," ")</f>
        <v xml:space="preserve"> </v>
      </c>
      <c r="AS10" s="3" t="str">
        <f>IF(ISNUMBER(Tabela1[[#This Row],[w10]]),IF(Tabela1[[#This Row],[w10]]&lt;11,11-Tabela1[[#This Row],[w10]],0)," ")</f>
        <v xml:space="preserve"> </v>
      </c>
      <c r="AT10" s="3">
        <f>SUM(Tabela1[[#This Row],[PKT1]:[PKT10]])</f>
        <v>0</v>
      </c>
      <c r="AU10" s="3">
        <f>SUM(Tabela1[[#This Row],[p1]:[p10]])</f>
        <v>0</v>
      </c>
      <c r="AV10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0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0" s="3" t="str">
        <f>IF(MID(Tabela1[[#This Row],[Imię]],LEN(Tabela1[[#This Row],[Imię]]),1)="a",Tabela1[[#This Row],[GP]]," ")</f>
        <v xml:space="preserve"> </v>
      </c>
      <c r="AY10" s="3" t="str">
        <f>IF(MID(Tabela1[[#This Row],[Imię]],LEN(Tabela1[[#This Row],[Imię]]),1)="a",Tabela1[[#This Row],[mGP]]," ")</f>
        <v xml:space="preserve"> </v>
      </c>
    </row>
    <row r="11" spans="1:51">
      <c r="A11" t="s">
        <v>9</v>
      </c>
      <c r="B11" t="s">
        <v>204</v>
      </c>
      <c r="C11" t="s">
        <v>205</v>
      </c>
      <c r="F11">
        <v>16</v>
      </c>
      <c r="J11">
        <v>5</v>
      </c>
      <c r="K11">
        <v>1</v>
      </c>
      <c r="M11">
        <v>2</v>
      </c>
      <c r="N11">
        <v>1</v>
      </c>
      <c r="P11" s="3">
        <f>IF(ISNUMBER(Tabela1[[#This Row],[R1]]),IF(Tabela1[[#This Row],[R1]]&lt;11,11-Tabela1[[#This Row],[R1]],0)," ")</f>
        <v>0</v>
      </c>
      <c r="Q11" s="3" t="str">
        <f>IF(ISNUMBER(Tabela1[[#This Row],[R2]]),IF(Tabela1[[#This Row],[R2]]&lt;21,21-Tabela1[[#This Row],[R2]],0)," ")</f>
        <v xml:space="preserve"> </v>
      </c>
      <c r="R11" s="3" t="str">
        <f>IF(ISNUMBER(Tabela1[[#This Row],[R3]]),IF(Tabela1[[#This Row],[R3]]&lt;11,11-Tabela1[[#This Row],[R3]],0)," ")</f>
        <v xml:space="preserve"> </v>
      </c>
      <c r="S11" s="3" t="str">
        <f>IF(ISNUMBER(Tabela1[[#This Row],[R4]]),IF(Tabela1[[#This Row],[R4]]&lt;11,11-Tabela1[[#This Row],[R4]],0)," ")</f>
        <v xml:space="preserve"> </v>
      </c>
      <c r="T11" s="3">
        <f>IF(ISNUMBER(Tabela1[[#This Row],[R5]]),IF(Tabela1[[#This Row],[R5]]&lt;11,11-Tabela1[[#This Row],[R5]],0)," ")</f>
        <v>6</v>
      </c>
      <c r="U11" s="3">
        <f>IF(ISNUMBER(Tabela1[[#This Row],[R6]]),IF(Tabela1[[#This Row],[R6]]&lt;11,11-Tabela1[[#This Row],[R6]],0)," ")</f>
        <v>10</v>
      </c>
      <c r="V11" s="3" t="str">
        <f>IF(ISNUMBER(Tabela1[[#This Row],[R7]]),IF(Tabela1[[#This Row],[R7]]&lt;21,21-Tabela1[[#This Row],[R7]],0)," ")</f>
        <v xml:space="preserve"> </v>
      </c>
      <c r="W11" s="3">
        <f>IF(ISNUMBER(Tabela1[[#This Row],[R8]]),IF(Tabela1[[#This Row],[R8]]&lt;11,11-Tabela1[[#This Row],[R8]],0)," ")</f>
        <v>9</v>
      </c>
      <c r="X11" s="3">
        <f>IF(ISNUMBER(Tabela1[[#This Row],[R9]]),IF(Tabela1[[#This Row],[R9]]&lt;11,11-Tabela1[[#This Row],[R9]],0)," ")</f>
        <v>10</v>
      </c>
      <c r="Y11" s="3" t="str">
        <f>IF(ISNUMBER(Tabela1[[#This Row],[R10]]),IF(Tabela1[[#This Row],[R10]]&lt;11,11-Tabela1[[#This Row],[R10]],0)," ")</f>
        <v xml:space="preserve"> </v>
      </c>
      <c r="AJ11" s="3" t="str">
        <f>IF(ISNUMBER(Tabela1[[#This Row],[w1]]),IF(Tabela1[[#This Row],[w1]]&lt;11,11-Tabela1[[#This Row],[w1]],0)," ")</f>
        <v xml:space="preserve"> </v>
      </c>
      <c r="AK11" s="3" t="str">
        <f>IF(ISNUMBER(Tabela1[[#This Row],[w2]]),IF(Tabela1[[#This Row],[w2]]&lt;21,21-Tabela1[[#This Row],[w2]],0)," ")</f>
        <v xml:space="preserve"> </v>
      </c>
      <c r="AL11" s="3" t="str">
        <f>IF(ISNUMBER(Tabela1[[#This Row],[w3]]),IF(Tabela1[[#This Row],[w3]]&lt;11,11-Tabela1[[#This Row],[w3]],0)," ")</f>
        <v xml:space="preserve"> </v>
      </c>
      <c r="AM11" s="3" t="str">
        <f>IF(ISNUMBER(Tabela1[[#This Row],[w4]]),IF(Tabela1[[#This Row],[w4]]&lt;11,11-Tabela1[[#This Row],[w4]],0)," ")</f>
        <v xml:space="preserve"> </v>
      </c>
      <c r="AN11" s="3" t="str">
        <f>IF(ISNUMBER(Tabela1[[#This Row],[w5]]),IF(Tabela1[[#This Row],[w5]]&lt;11,11-Tabela1[[#This Row],[w5]],0)," ")</f>
        <v xml:space="preserve"> </v>
      </c>
      <c r="AO11" s="3" t="str">
        <f>IF(ISNUMBER(Tabela1[[#This Row],[w6]]),IF(Tabela1[[#This Row],[w6]]&lt;11,11-Tabela1[[#This Row],[w6]],0)," ")</f>
        <v xml:space="preserve"> </v>
      </c>
      <c r="AP11" s="3" t="str">
        <f>IF(ISNUMBER(Tabela1[[#This Row],[w7]]),IF(Tabela1[[#This Row],[w7]]&lt;21,21-Tabela1[[#This Row],[w7]],0)," ")</f>
        <v xml:space="preserve"> </v>
      </c>
      <c r="AQ11" s="3" t="str">
        <f>IF(ISNUMBER(Tabela1[[#This Row],[w8]]),IF(Tabela1[[#This Row],[w8]]&lt;11,11-Tabela1[[#This Row],[w8]],0)," ")</f>
        <v xml:space="preserve"> </v>
      </c>
      <c r="AR11" s="3" t="str">
        <f>IF(ISNUMBER(Tabela1[[#This Row],[w9]]),IF(Tabela1[[#This Row],[w9]]&lt;11,11-Tabela1[[#This Row],[w9]],0)," ")</f>
        <v xml:space="preserve"> </v>
      </c>
      <c r="AS11" s="3" t="str">
        <f>IF(ISNUMBER(Tabela1[[#This Row],[w10]]),IF(Tabela1[[#This Row],[w10]]&lt;11,11-Tabela1[[#This Row],[w10]],0)," ")</f>
        <v xml:space="preserve"> </v>
      </c>
      <c r="AT11" s="3">
        <f>SUM(Tabela1[[#This Row],[PKT1]:[PKT10]])</f>
        <v>35</v>
      </c>
      <c r="AU11" s="3">
        <f>SUM(Tabela1[[#This Row],[p1]:[p10]])</f>
        <v>0</v>
      </c>
      <c r="AV11" s="3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>35</v>
      </c>
      <c r="AW11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1" s="3" t="str">
        <f>IF(MID(Tabela1[[#This Row],[Imię]],LEN(Tabela1[[#This Row],[Imię]]),1)="a",Tabela1[[#This Row],[GP]]," ")</f>
        <v xml:space="preserve"> </v>
      </c>
      <c r="AY11" s="3" t="str">
        <f>IF(MID(Tabela1[[#This Row],[Imię]],LEN(Tabela1[[#This Row],[Imię]]),1)="a",Tabela1[[#This Row],[mGP]]," ")</f>
        <v xml:space="preserve"> </v>
      </c>
    </row>
    <row r="12" spans="1:51">
      <c r="A12" t="s">
        <v>10</v>
      </c>
      <c r="B12" t="s">
        <v>297</v>
      </c>
      <c r="C12" t="s">
        <v>298</v>
      </c>
      <c r="P12" s="3" t="str">
        <f>IF(ISNUMBER(Tabela1[[#This Row],[R1]]),IF(Tabela1[[#This Row],[R1]]&lt;11,11-Tabela1[[#This Row],[R1]],0)," ")</f>
        <v xml:space="preserve"> </v>
      </c>
      <c r="Q12" s="3" t="str">
        <f>IF(ISNUMBER(Tabela1[[#This Row],[R2]]),IF(Tabela1[[#This Row],[R2]]&lt;21,21-Tabela1[[#This Row],[R2]],0)," ")</f>
        <v xml:space="preserve"> </v>
      </c>
      <c r="R12" s="3" t="str">
        <f>IF(ISNUMBER(Tabela1[[#This Row],[R3]]),IF(Tabela1[[#This Row],[R3]]&lt;11,11-Tabela1[[#This Row],[R3]],0)," ")</f>
        <v xml:space="preserve"> </v>
      </c>
      <c r="S12" s="3" t="str">
        <f>IF(ISNUMBER(Tabela1[[#This Row],[R4]]),IF(Tabela1[[#This Row],[R4]]&lt;11,11-Tabela1[[#This Row],[R4]],0)," ")</f>
        <v xml:space="preserve"> </v>
      </c>
      <c r="T12" s="3" t="str">
        <f>IF(ISNUMBER(Tabela1[[#This Row],[R5]]),IF(Tabela1[[#This Row],[R5]]&lt;11,11-Tabela1[[#This Row],[R5]],0)," ")</f>
        <v xml:space="preserve"> </v>
      </c>
      <c r="U12" s="3" t="str">
        <f>IF(ISNUMBER(Tabela1[[#This Row],[R6]]),IF(Tabela1[[#This Row],[R6]]&lt;11,11-Tabela1[[#This Row],[R6]],0)," ")</f>
        <v xml:space="preserve"> </v>
      </c>
      <c r="V12" s="3" t="str">
        <f>IF(ISNUMBER(Tabela1[[#This Row],[R7]]),IF(Tabela1[[#This Row],[R7]]&lt;21,21-Tabela1[[#This Row],[R7]],0)," ")</f>
        <v xml:space="preserve"> </v>
      </c>
      <c r="W12" s="3" t="str">
        <f>IF(ISNUMBER(Tabela1[[#This Row],[R8]]),IF(Tabela1[[#This Row],[R8]]&lt;11,11-Tabela1[[#This Row],[R8]],0)," ")</f>
        <v xml:space="preserve"> </v>
      </c>
      <c r="X12" s="3" t="str">
        <f>IF(ISNUMBER(Tabela1[[#This Row],[R9]]),IF(Tabela1[[#This Row],[R9]]&lt;11,11-Tabela1[[#This Row],[R9]],0)," ")</f>
        <v xml:space="preserve"> </v>
      </c>
      <c r="Y12" s="3" t="str">
        <f>IF(ISNUMBER(Tabela1[[#This Row],[R10]]),IF(Tabela1[[#This Row],[R10]]&lt;11,11-Tabela1[[#This Row],[R10]],0)," ")</f>
        <v xml:space="preserve"> </v>
      </c>
      <c r="AJ12" s="3" t="str">
        <f>IF(ISNUMBER(Tabela1[[#This Row],[w1]]),IF(Tabela1[[#This Row],[w1]]&lt;11,11-Tabela1[[#This Row],[w1]],0)," ")</f>
        <v xml:space="preserve"> </v>
      </c>
      <c r="AK12" s="3" t="str">
        <f>IF(ISNUMBER(Tabela1[[#This Row],[w2]]),IF(Tabela1[[#This Row],[w2]]&lt;21,21-Tabela1[[#This Row],[w2]],0)," ")</f>
        <v xml:space="preserve"> </v>
      </c>
      <c r="AL12" s="3" t="str">
        <f>IF(ISNUMBER(Tabela1[[#This Row],[w3]]),IF(Tabela1[[#This Row],[w3]]&lt;11,11-Tabela1[[#This Row],[w3]],0)," ")</f>
        <v xml:space="preserve"> </v>
      </c>
      <c r="AM12" s="3" t="str">
        <f>IF(ISNUMBER(Tabela1[[#This Row],[w4]]),IF(Tabela1[[#This Row],[w4]]&lt;11,11-Tabela1[[#This Row],[w4]],0)," ")</f>
        <v xml:space="preserve"> </v>
      </c>
      <c r="AN12" s="3" t="str">
        <f>IF(ISNUMBER(Tabela1[[#This Row],[w5]]),IF(Tabela1[[#This Row],[w5]]&lt;11,11-Tabela1[[#This Row],[w5]],0)," ")</f>
        <v xml:space="preserve"> </v>
      </c>
      <c r="AO12" s="3" t="str">
        <f>IF(ISNUMBER(Tabela1[[#This Row],[w6]]),IF(Tabela1[[#This Row],[w6]]&lt;11,11-Tabela1[[#This Row],[w6]],0)," ")</f>
        <v xml:space="preserve"> </v>
      </c>
      <c r="AP12" s="3" t="str">
        <f>IF(ISNUMBER(Tabela1[[#This Row],[w7]]),IF(Tabela1[[#This Row],[w7]]&lt;21,21-Tabela1[[#This Row],[w7]],0)," ")</f>
        <v xml:space="preserve"> </v>
      </c>
      <c r="AQ12" s="3" t="str">
        <f>IF(ISNUMBER(Tabela1[[#This Row],[w8]]),IF(Tabela1[[#This Row],[w8]]&lt;11,11-Tabela1[[#This Row],[w8]],0)," ")</f>
        <v xml:space="preserve"> </v>
      </c>
      <c r="AR12" s="3" t="str">
        <f>IF(ISNUMBER(Tabela1[[#This Row],[w9]]),IF(Tabela1[[#This Row],[w9]]&lt;11,11-Tabela1[[#This Row],[w9]],0)," ")</f>
        <v xml:space="preserve"> </v>
      </c>
      <c r="AS12" s="3" t="str">
        <f>IF(ISNUMBER(Tabela1[[#This Row],[w10]]),IF(Tabela1[[#This Row],[w10]]&lt;11,11-Tabela1[[#This Row],[w10]],0)," ")</f>
        <v xml:space="preserve"> </v>
      </c>
      <c r="AT12" s="3">
        <f>SUM(Tabela1[[#This Row],[PKT1]:[PKT10]])</f>
        <v>0</v>
      </c>
      <c r="AU12" s="3">
        <f>SUM(Tabela1[[#This Row],[p1]:[p10]])</f>
        <v>0</v>
      </c>
      <c r="AV12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2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2" s="3" t="str">
        <f>IF(MID(Tabela1[[#This Row],[Imię]],LEN(Tabela1[[#This Row],[Imię]]),1)="a",Tabela1[[#This Row],[GP]]," ")</f>
        <v xml:space="preserve"> </v>
      </c>
      <c r="AY12" s="3" t="str">
        <f>IF(MID(Tabela1[[#This Row],[Imię]],LEN(Tabela1[[#This Row],[Imię]]),1)="a",Tabela1[[#This Row],[mGP]]," ")</f>
        <v xml:space="preserve"> </v>
      </c>
    </row>
    <row r="13" spans="1:51">
      <c r="A13" t="s">
        <v>11</v>
      </c>
      <c r="B13" t="s">
        <v>202</v>
      </c>
      <c r="C13" t="s">
        <v>203</v>
      </c>
      <c r="F13">
        <v>20</v>
      </c>
      <c r="G13">
        <v>4</v>
      </c>
      <c r="J13">
        <v>14</v>
      </c>
      <c r="M13">
        <v>3</v>
      </c>
      <c r="N13">
        <v>4</v>
      </c>
      <c r="P13" s="3">
        <f>IF(ISNUMBER(Tabela1[[#This Row],[R1]]),IF(Tabela1[[#This Row],[R1]]&lt;11,11-Tabela1[[#This Row],[R1]],0)," ")</f>
        <v>0</v>
      </c>
      <c r="Q13" s="3">
        <f>IF(ISNUMBER(Tabela1[[#This Row],[R2]]),IF(Tabela1[[#This Row],[R2]]&lt;21,21-Tabela1[[#This Row],[R2]],0)," ")</f>
        <v>17</v>
      </c>
      <c r="R13" s="3" t="str">
        <f>IF(ISNUMBER(Tabela1[[#This Row],[R3]]),IF(Tabela1[[#This Row],[R3]]&lt;11,11-Tabela1[[#This Row],[R3]],0)," ")</f>
        <v xml:space="preserve"> </v>
      </c>
      <c r="S13" s="3" t="str">
        <f>IF(ISNUMBER(Tabela1[[#This Row],[R4]]),IF(Tabela1[[#This Row],[R4]]&lt;11,11-Tabela1[[#This Row],[R4]],0)," ")</f>
        <v xml:space="preserve"> </v>
      </c>
      <c r="T13" s="3">
        <f>IF(ISNUMBER(Tabela1[[#This Row],[R5]]),IF(Tabela1[[#This Row],[R5]]&lt;11,11-Tabela1[[#This Row],[R5]],0)," ")</f>
        <v>0</v>
      </c>
      <c r="U13" s="3" t="str">
        <f>IF(ISNUMBER(Tabela1[[#This Row],[R6]]),IF(Tabela1[[#This Row],[R6]]&lt;11,11-Tabela1[[#This Row],[R6]],0)," ")</f>
        <v xml:space="preserve"> </v>
      </c>
      <c r="V13" s="3" t="str">
        <f>IF(ISNUMBER(Tabela1[[#This Row],[R7]]),IF(Tabela1[[#This Row],[R7]]&lt;21,21-Tabela1[[#This Row],[R7]],0)," ")</f>
        <v xml:space="preserve"> </v>
      </c>
      <c r="W13" s="3">
        <f>IF(ISNUMBER(Tabela1[[#This Row],[R8]]),IF(Tabela1[[#This Row],[R8]]&lt;11,11-Tabela1[[#This Row],[R8]],0)," ")</f>
        <v>8</v>
      </c>
      <c r="X13" s="3">
        <f>IF(ISNUMBER(Tabela1[[#This Row],[R9]]),IF(Tabela1[[#This Row],[R9]]&lt;11,11-Tabela1[[#This Row],[R9]],0)," ")</f>
        <v>7</v>
      </c>
      <c r="Y13" s="3" t="str">
        <f>IF(ISNUMBER(Tabela1[[#This Row],[R10]]),IF(Tabela1[[#This Row],[R10]]&lt;11,11-Tabela1[[#This Row],[R10]],0)," ")</f>
        <v xml:space="preserve"> </v>
      </c>
      <c r="AJ13" s="3" t="str">
        <f>IF(ISNUMBER(Tabela1[[#This Row],[w1]]),IF(Tabela1[[#This Row],[w1]]&lt;11,11-Tabela1[[#This Row],[w1]],0)," ")</f>
        <v xml:space="preserve"> </v>
      </c>
      <c r="AK13" s="3" t="str">
        <f>IF(ISNUMBER(Tabela1[[#This Row],[w2]]),IF(Tabela1[[#This Row],[w2]]&lt;21,21-Tabela1[[#This Row],[w2]],0)," ")</f>
        <v xml:space="preserve"> </v>
      </c>
      <c r="AL13" s="3" t="str">
        <f>IF(ISNUMBER(Tabela1[[#This Row],[w3]]),IF(Tabela1[[#This Row],[w3]]&lt;11,11-Tabela1[[#This Row],[w3]],0)," ")</f>
        <v xml:space="preserve"> </v>
      </c>
      <c r="AM13" s="3" t="str">
        <f>IF(ISNUMBER(Tabela1[[#This Row],[w4]]),IF(Tabela1[[#This Row],[w4]]&lt;11,11-Tabela1[[#This Row],[w4]],0)," ")</f>
        <v xml:space="preserve"> </v>
      </c>
      <c r="AN13" s="3" t="str">
        <f>IF(ISNUMBER(Tabela1[[#This Row],[w5]]),IF(Tabela1[[#This Row],[w5]]&lt;11,11-Tabela1[[#This Row],[w5]],0)," ")</f>
        <v xml:space="preserve"> </v>
      </c>
      <c r="AO13" s="3" t="str">
        <f>IF(ISNUMBER(Tabela1[[#This Row],[w6]]),IF(Tabela1[[#This Row],[w6]]&lt;11,11-Tabela1[[#This Row],[w6]],0)," ")</f>
        <v xml:space="preserve"> </v>
      </c>
      <c r="AP13" s="3" t="str">
        <f>IF(ISNUMBER(Tabela1[[#This Row],[w7]]),IF(Tabela1[[#This Row],[w7]]&lt;21,21-Tabela1[[#This Row],[w7]],0)," ")</f>
        <v xml:space="preserve"> </v>
      </c>
      <c r="AQ13" s="3" t="str">
        <f>IF(ISNUMBER(Tabela1[[#This Row],[w8]]),IF(Tabela1[[#This Row],[w8]]&lt;11,11-Tabela1[[#This Row],[w8]],0)," ")</f>
        <v xml:space="preserve"> </v>
      </c>
      <c r="AR13" s="3" t="str">
        <f>IF(ISNUMBER(Tabela1[[#This Row],[w9]]),IF(Tabela1[[#This Row],[w9]]&lt;11,11-Tabela1[[#This Row],[w9]],0)," ")</f>
        <v xml:space="preserve"> </v>
      </c>
      <c r="AS13" s="3" t="str">
        <f>IF(ISNUMBER(Tabela1[[#This Row],[w10]]),IF(Tabela1[[#This Row],[w10]]&lt;11,11-Tabela1[[#This Row],[w10]],0)," ")</f>
        <v xml:space="preserve"> </v>
      </c>
      <c r="AT13" s="3">
        <f>SUM(Tabela1[[#This Row],[PKT1]:[PKT10]])</f>
        <v>32</v>
      </c>
      <c r="AU13" s="3">
        <f>SUM(Tabela1[[#This Row],[p1]:[p10]])</f>
        <v>0</v>
      </c>
      <c r="AV13" s="3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>32</v>
      </c>
      <c r="AW13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3" s="3" t="str">
        <f>IF(MID(Tabela1[[#This Row],[Imię]],LEN(Tabela1[[#This Row],[Imię]]),1)="a",Tabela1[[#This Row],[GP]]," ")</f>
        <v xml:space="preserve"> </v>
      </c>
      <c r="AY13" s="3" t="str">
        <f>IF(MID(Tabela1[[#This Row],[Imię]],LEN(Tabela1[[#This Row],[Imię]]),1)="a",Tabela1[[#This Row],[mGP]]," ")</f>
        <v xml:space="preserve"> </v>
      </c>
    </row>
    <row r="14" spans="1:51">
      <c r="A14" t="s">
        <v>12</v>
      </c>
      <c r="B14" t="s">
        <v>251</v>
      </c>
      <c r="C14" t="s">
        <v>252</v>
      </c>
      <c r="F14">
        <v>33</v>
      </c>
      <c r="G14">
        <v>3</v>
      </c>
      <c r="H14">
        <v>5</v>
      </c>
      <c r="I14">
        <v>3</v>
      </c>
      <c r="J14">
        <v>15</v>
      </c>
      <c r="K14">
        <v>5</v>
      </c>
      <c r="M14">
        <v>5</v>
      </c>
      <c r="P14" s="3">
        <f>IF(ISNUMBER(Tabela1[[#This Row],[R1]]),IF(Tabela1[[#This Row],[R1]]&lt;11,11-Tabela1[[#This Row],[R1]],0)," ")</f>
        <v>0</v>
      </c>
      <c r="Q14" s="3">
        <f>IF(ISNUMBER(Tabela1[[#This Row],[R2]]),IF(Tabela1[[#This Row],[R2]]&lt;21,21-Tabela1[[#This Row],[R2]],0)," ")</f>
        <v>18</v>
      </c>
      <c r="R14" s="3">
        <f>IF(ISNUMBER(Tabela1[[#This Row],[R3]]),IF(Tabela1[[#This Row],[R3]]&lt;11,11-Tabela1[[#This Row],[R3]],0)," ")</f>
        <v>6</v>
      </c>
      <c r="S14" s="3">
        <f>IF(ISNUMBER(Tabela1[[#This Row],[R4]]),IF(Tabela1[[#This Row],[R4]]&lt;11,11-Tabela1[[#This Row],[R4]],0)," ")</f>
        <v>8</v>
      </c>
      <c r="T14" s="3">
        <f>IF(ISNUMBER(Tabela1[[#This Row],[R5]]),IF(Tabela1[[#This Row],[R5]]&lt;11,11-Tabela1[[#This Row],[R5]],0)," ")</f>
        <v>0</v>
      </c>
      <c r="U14" s="3">
        <f>IF(ISNUMBER(Tabela1[[#This Row],[R6]]),IF(Tabela1[[#This Row],[R6]]&lt;11,11-Tabela1[[#This Row],[R6]],0)," ")</f>
        <v>6</v>
      </c>
      <c r="V14" s="3" t="str">
        <f>IF(ISNUMBER(Tabela1[[#This Row],[R7]]),IF(Tabela1[[#This Row],[R7]]&lt;21,21-Tabela1[[#This Row],[R7]],0)," ")</f>
        <v xml:space="preserve"> </v>
      </c>
      <c r="W14" s="3">
        <f>IF(ISNUMBER(Tabela1[[#This Row],[R8]]),IF(Tabela1[[#This Row],[R8]]&lt;11,11-Tabela1[[#This Row],[R8]],0)," ")</f>
        <v>6</v>
      </c>
      <c r="X14" s="3" t="str">
        <f>IF(ISNUMBER(Tabela1[[#This Row],[R9]]),IF(Tabela1[[#This Row],[R9]]&lt;11,11-Tabela1[[#This Row],[R9]],0)," ")</f>
        <v xml:space="preserve"> </v>
      </c>
      <c r="Y14" s="3" t="str">
        <f>IF(ISNUMBER(Tabela1[[#This Row],[R10]]),IF(Tabela1[[#This Row],[R10]]&lt;11,11-Tabela1[[#This Row],[R10]],0)," ")</f>
        <v xml:space="preserve"> </v>
      </c>
      <c r="AJ14" s="3" t="str">
        <f>IF(ISNUMBER(Tabela1[[#This Row],[w1]]),IF(Tabela1[[#This Row],[w1]]&lt;11,11-Tabela1[[#This Row],[w1]],0)," ")</f>
        <v xml:space="preserve"> </v>
      </c>
      <c r="AK14" s="3" t="str">
        <f>IF(ISNUMBER(Tabela1[[#This Row],[w2]]),IF(Tabela1[[#This Row],[w2]]&lt;21,21-Tabela1[[#This Row],[w2]],0)," ")</f>
        <v xml:space="preserve"> </v>
      </c>
      <c r="AL14" s="3" t="str">
        <f>IF(ISNUMBER(Tabela1[[#This Row],[w3]]),IF(Tabela1[[#This Row],[w3]]&lt;11,11-Tabela1[[#This Row],[w3]],0)," ")</f>
        <v xml:space="preserve"> </v>
      </c>
      <c r="AM14" s="3" t="str">
        <f>IF(ISNUMBER(Tabela1[[#This Row],[w4]]),IF(Tabela1[[#This Row],[w4]]&lt;11,11-Tabela1[[#This Row],[w4]],0)," ")</f>
        <v xml:space="preserve"> </v>
      </c>
      <c r="AN14" s="3" t="str">
        <f>IF(ISNUMBER(Tabela1[[#This Row],[w5]]),IF(Tabela1[[#This Row],[w5]]&lt;11,11-Tabela1[[#This Row],[w5]],0)," ")</f>
        <v xml:space="preserve"> </v>
      </c>
      <c r="AO14" s="3" t="str">
        <f>IF(ISNUMBER(Tabela1[[#This Row],[w6]]),IF(Tabela1[[#This Row],[w6]]&lt;11,11-Tabela1[[#This Row],[w6]],0)," ")</f>
        <v xml:space="preserve"> </v>
      </c>
      <c r="AP14" s="3" t="str">
        <f>IF(ISNUMBER(Tabela1[[#This Row],[w7]]),IF(Tabela1[[#This Row],[w7]]&lt;21,21-Tabela1[[#This Row],[w7]],0)," ")</f>
        <v xml:space="preserve"> </v>
      </c>
      <c r="AQ14" s="3" t="str">
        <f>IF(ISNUMBER(Tabela1[[#This Row],[w8]]),IF(Tabela1[[#This Row],[w8]]&lt;11,11-Tabela1[[#This Row],[w8]],0)," ")</f>
        <v xml:space="preserve"> </v>
      </c>
      <c r="AR14" s="3" t="str">
        <f>IF(ISNUMBER(Tabela1[[#This Row],[w9]]),IF(Tabela1[[#This Row],[w9]]&lt;11,11-Tabela1[[#This Row],[w9]],0)," ")</f>
        <v xml:space="preserve"> </v>
      </c>
      <c r="AS14" s="3" t="str">
        <f>IF(ISNUMBER(Tabela1[[#This Row],[w10]]),IF(Tabela1[[#This Row],[w10]]&lt;11,11-Tabela1[[#This Row],[w10]],0)," ")</f>
        <v xml:space="preserve"> </v>
      </c>
      <c r="AT14" s="3">
        <f>SUM(Tabela1[[#This Row],[PKT1]:[PKT10]])</f>
        <v>44</v>
      </c>
      <c r="AU14" s="3">
        <f>SUM(Tabela1[[#This Row],[p1]:[p10]])</f>
        <v>0</v>
      </c>
      <c r="AV14" s="3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>44</v>
      </c>
      <c r="AW14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4" s="3" t="str">
        <f>IF(MID(Tabela1[[#This Row],[Imię]],LEN(Tabela1[[#This Row],[Imię]]),1)="a",Tabela1[[#This Row],[GP]]," ")</f>
        <v xml:space="preserve"> </v>
      </c>
      <c r="AY14" s="3" t="str">
        <f>IF(MID(Tabela1[[#This Row],[Imię]],LEN(Tabela1[[#This Row],[Imię]]),1)="a",Tabela1[[#This Row],[mGP]]," ")</f>
        <v xml:space="preserve"> </v>
      </c>
    </row>
    <row r="15" spans="1:51">
      <c r="A15" t="s">
        <v>13</v>
      </c>
      <c r="B15" t="s">
        <v>213</v>
      </c>
      <c r="C15" t="s">
        <v>214</v>
      </c>
      <c r="P15" s="3" t="str">
        <f>IF(ISNUMBER(Tabela1[[#This Row],[R1]]),IF(Tabela1[[#This Row],[R1]]&lt;11,11-Tabela1[[#This Row],[R1]],0)," ")</f>
        <v xml:space="preserve"> </v>
      </c>
      <c r="Q15" s="3" t="str">
        <f>IF(ISNUMBER(Tabela1[[#This Row],[R2]]),IF(Tabela1[[#This Row],[R2]]&lt;21,21-Tabela1[[#This Row],[R2]],0)," ")</f>
        <v xml:space="preserve"> </v>
      </c>
      <c r="R15" s="3" t="str">
        <f>IF(ISNUMBER(Tabela1[[#This Row],[R3]]),IF(Tabela1[[#This Row],[R3]]&lt;11,11-Tabela1[[#This Row],[R3]],0)," ")</f>
        <v xml:space="preserve"> </v>
      </c>
      <c r="S15" s="3" t="str">
        <f>IF(ISNUMBER(Tabela1[[#This Row],[R4]]),IF(Tabela1[[#This Row],[R4]]&lt;11,11-Tabela1[[#This Row],[R4]],0)," ")</f>
        <v xml:space="preserve"> </v>
      </c>
      <c r="T15" s="3" t="str">
        <f>IF(ISNUMBER(Tabela1[[#This Row],[R5]]),IF(Tabela1[[#This Row],[R5]]&lt;11,11-Tabela1[[#This Row],[R5]],0)," ")</f>
        <v xml:space="preserve"> </v>
      </c>
      <c r="U15" s="3" t="str">
        <f>IF(ISNUMBER(Tabela1[[#This Row],[R6]]),IF(Tabela1[[#This Row],[R6]]&lt;11,11-Tabela1[[#This Row],[R6]],0)," ")</f>
        <v xml:space="preserve"> </v>
      </c>
      <c r="V15" s="3" t="str">
        <f>IF(ISNUMBER(Tabela1[[#This Row],[R7]]),IF(Tabela1[[#This Row],[R7]]&lt;21,21-Tabela1[[#This Row],[R7]],0)," ")</f>
        <v xml:space="preserve"> </v>
      </c>
      <c r="W15" s="3" t="str">
        <f>IF(ISNUMBER(Tabela1[[#This Row],[R8]]),IF(Tabela1[[#This Row],[R8]]&lt;11,11-Tabela1[[#This Row],[R8]],0)," ")</f>
        <v xml:space="preserve"> </v>
      </c>
      <c r="X15" s="3" t="str">
        <f>IF(ISNUMBER(Tabela1[[#This Row],[R9]]),IF(Tabela1[[#This Row],[R9]]&lt;11,11-Tabela1[[#This Row],[R9]],0)," ")</f>
        <v xml:space="preserve"> </v>
      </c>
      <c r="Y15" s="3" t="str">
        <f>IF(ISNUMBER(Tabela1[[#This Row],[R10]]),IF(Tabela1[[#This Row],[R10]]&lt;11,11-Tabela1[[#This Row],[R10]],0)," ")</f>
        <v xml:space="preserve"> </v>
      </c>
      <c r="AJ15" s="3" t="str">
        <f>IF(ISNUMBER(Tabela1[[#This Row],[w1]]),IF(Tabela1[[#This Row],[w1]]&lt;11,11-Tabela1[[#This Row],[w1]],0)," ")</f>
        <v xml:space="preserve"> </v>
      </c>
      <c r="AK15" s="3" t="str">
        <f>IF(ISNUMBER(Tabela1[[#This Row],[w2]]),IF(Tabela1[[#This Row],[w2]]&lt;21,21-Tabela1[[#This Row],[w2]],0)," ")</f>
        <v xml:space="preserve"> </v>
      </c>
      <c r="AL15" s="3" t="str">
        <f>IF(ISNUMBER(Tabela1[[#This Row],[w3]]),IF(Tabela1[[#This Row],[w3]]&lt;11,11-Tabela1[[#This Row],[w3]],0)," ")</f>
        <v xml:space="preserve"> </v>
      </c>
      <c r="AM15" s="3" t="str">
        <f>IF(ISNUMBER(Tabela1[[#This Row],[w4]]),IF(Tabela1[[#This Row],[w4]]&lt;11,11-Tabela1[[#This Row],[w4]],0)," ")</f>
        <v xml:space="preserve"> </v>
      </c>
      <c r="AN15" s="3" t="str">
        <f>IF(ISNUMBER(Tabela1[[#This Row],[w5]]),IF(Tabela1[[#This Row],[w5]]&lt;11,11-Tabela1[[#This Row],[w5]],0)," ")</f>
        <v xml:space="preserve"> </v>
      </c>
      <c r="AO15" s="3" t="str">
        <f>IF(ISNUMBER(Tabela1[[#This Row],[w6]]),IF(Tabela1[[#This Row],[w6]]&lt;11,11-Tabela1[[#This Row],[w6]],0)," ")</f>
        <v xml:space="preserve"> </v>
      </c>
      <c r="AP15" s="3" t="str">
        <f>IF(ISNUMBER(Tabela1[[#This Row],[w7]]),IF(Tabela1[[#This Row],[w7]]&lt;21,21-Tabela1[[#This Row],[w7]],0)," ")</f>
        <v xml:space="preserve"> </v>
      </c>
      <c r="AQ15" s="3" t="str">
        <f>IF(ISNUMBER(Tabela1[[#This Row],[w8]]),IF(Tabela1[[#This Row],[w8]]&lt;11,11-Tabela1[[#This Row],[w8]],0)," ")</f>
        <v xml:space="preserve"> </v>
      </c>
      <c r="AR15" s="3" t="str">
        <f>IF(ISNUMBER(Tabela1[[#This Row],[w9]]),IF(Tabela1[[#This Row],[w9]]&lt;11,11-Tabela1[[#This Row],[w9]],0)," ")</f>
        <v xml:space="preserve"> </v>
      </c>
      <c r="AS15" s="3" t="str">
        <f>IF(ISNUMBER(Tabela1[[#This Row],[w10]]),IF(Tabela1[[#This Row],[w10]]&lt;11,11-Tabela1[[#This Row],[w10]],0)," ")</f>
        <v xml:space="preserve"> </v>
      </c>
      <c r="AT15" s="3">
        <f>SUM(Tabela1[[#This Row],[PKT1]:[PKT10]])</f>
        <v>0</v>
      </c>
      <c r="AU15" s="3">
        <f>SUM(Tabela1[[#This Row],[p1]:[p10]])</f>
        <v>0</v>
      </c>
      <c r="AV15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5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5" s="3" t="str">
        <f>IF(MID(Tabela1[[#This Row],[Imię]],LEN(Tabela1[[#This Row],[Imię]]),1)="a",Tabela1[[#This Row],[GP]]," ")</f>
        <v xml:space="preserve"> </v>
      </c>
      <c r="AY15" s="3" t="str">
        <f>IF(MID(Tabela1[[#This Row],[Imię]],LEN(Tabela1[[#This Row],[Imię]]),1)="a",Tabela1[[#This Row],[mGP]]," ")</f>
        <v xml:space="preserve"> </v>
      </c>
    </row>
    <row r="16" spans="1:51">
      <c r="A16" t="s">
        <v>14</v>
      </c>
      <c r="B16" t="s">
        <v>197</v>
      </c>
      <c r="C16" t="s">
        <v>321</v>
      </c>
      <c r="P16" s="3" t="str">
        <f>IF(ISNUMBER(Tabela1[[#This Row],[R1]]),IF(Tabela1[[#This Row],[R1]]&lt;11,11-Tabela1[[#This Row],[R1]],0)," ")</f>
        <v xml:space="preserve"> </v>
      </c>
      <c r="Q16" s="3" t="str">
        <f>IF(ISNUMBER(Tabela1[[#This Row],[R2]]),IF(Tabela1[[#This Row],[R2]]&lt;21,21-Tabela1[[#This Row],[R2]],0)," ")</f>
        <v xml:space="preserve"> </v>
      </c>
      <c r="R16" s="3" t="str">
        <f>IF(ISNUMBER(Tabela1[[#This Row],[R3]]),IF(Tabela1[[#This Row],[R3]]&lt;11,11-Tabela1[[#This Row],[R3]],0)," ")</f>
        <v xml:space="preserve"> </v>
      </c>
      <c r="S16" s="3" t="str">
        <f>IF(ISNUMBER(Tabela1[[#This Row],[R4]]),IF(Tabela1[[#This Row],[R4]]&lt;11,11-Tabela1[[#This Row],[R4]],0)," ")</f>
        <v xml:space="preserve"> </v>
      </c>
      <c r="T16" s="3" t="str">
        <f>IF(ISNUMBER(Tabela1[[#This Row],[R5]]),IF(Tabela1[[#This Row],[R5]]&lt;11,11-Tabela1[[#This Row],[R5]],0)," ")</f>
        <v xml:space="preserve"> </v>
      </c>
      <c r="U16" s="3" t="str">
        <f>IF(ISNUMBER(Tabela1[[#This Row],[R6]]),IF(Tabela1[[#This Row],[R6]]&lt;11,11-Tabela1[[#This Row],[R6]],0)," ")</f>
        <v xml:space="preserve"> </v>
      </c>
      <c r="V16" s="3" t="str">
        <f>IF(ISNUMBER(Tabela1[[#This Row],[R7]]),IF(Tabela1[[#This Row],[R7]]&lt;21,21-Tabela1[[#This Row],[R7]],0)," ")</f>
        <v xml:space="preserve"> </v>
      </c>
      <c r="W16" s="3" t="str">
        <f>IF(ISNUMBER(Tabela1[[#This Row],[R8]]),IF(Tabela1[[#This Row],[R8]]&lt;11,11-Tabela1[[#This Row],[R8]],0)," ")</f>
        <v xml:space="preserve"> </v>
      </c>
      <c r="X16" s="3" t="str">
        <f>IF(ISNUMBER(Tabela1[[#This Row],[R9]]),IF(Tabela1[[#This Row],[R9]]&lt;11,11-Tabela1[[#This Row],[R9]],0)," ")</f>
        <v xml:space="preserve"> </v>
      </c>
      <c r="Y16" s="3" t="str">
        <f>IF(ISNUMBER(Tabela1[[#This Row],[R10]]),IF(Tabela1[[#This Row],[R10]]&lt;11,11-Tabela1[[#This Row],[R10]],0)," ")</f>
        <v xml:space="preserve"> </v>
      </c>
      <c r="AJ16" s="3" t="str">
        <f>IF(ISNUMBER(Tabela1[[#This Row],[w1]]),IF(Tabela1[[#This Row],[w1]]&lt;11,11-Tabela1[[#This Row],[w1]],0)," ")</f>
        <v xml:space="preserve"> </v>
      </c>
      <c r="AK16" s="3" t="str">
        <f>IF(ISNUMBER(Tabela1[[#This Row],[w2]]),IF(Tabela1[[#This Row],[w2]]&lt;21,21-Tabela1[[#This Row],[w2]],0)," ")</f>
        <v xml:space="preserve"> </v>
      </c>
      <c r="AL16" s="3" t="str">
        <f>IF(ISNUMBER(Tabela1[[#This Row],[w3]]),IF(Tabela1[[#This Row],[w3]]&lt;11,11-Tabela1[[#This Row],[w3]],0)," ")</f>
        <v xml:space="preserve"> </v>
      </c>
      <c r="AM16" s="3" t="str">
        <f>IF(ISNUMBER(Tabela1[[#This Row],[w4]]),IF(Tabela1[[#This Row],[w4]]&lt;11,11-Tabela1[[#This Row],[w4]],0)," ")</f>
        <v xml:space="preserve"> </v>
      </c>
      <c r="AN16" s="3" t="str">
        <f>IF(ISNUMBER(Tabela1[[#This Row],[w5]]),IF(Tabela1[[#This Row],[w5]]&lt;11,11-Tabela1[[#This Row],[w5]],0)," ")</f>
        <v xml:space="preserve"> </v>
      </c>
      <c r="AO16" s="3" t="str">
        <f>IF(ISNUMBER(Tabela1[[#This Row],[w6]]),IF(Tabela1[[#This Row],[w6]]&lt;11,11-Tabela1[[#This Row],[w6]],0)," ")</f>
        <v xml:space="preserve"> </v>
      </c>
      <c r="AP16" s="3" t="str">
        <f>IF(ISNUMBER(Tabela1[[#This Row],[w7]]),IF(Tabela1[[#This Row],[w7]]&lt;21,21-Tabela1[[#This Row],[w7]],0)," ")</f>
        <v xml:space="preserve"> </v>
      </c>
      <c r="AQ16" s="3" t="str">
        <f>IF(ISNUMBER(Tabela1[[#This Row],[w8]]),IF(Tabela1[[#This Row],[w8]]&lt;11,11-Tabela1[[#This Row],[w8]],0)," ")</f>
        <v xml:space="preserve"> </v>
      </c>
      <c r="AR16" s="3" t="str">
        <f>IF(ISNUMBER(Tabela1[[#This Row],[w9]]),IF(Tabela1[[#This Row],[w9]]&lt;11,11-Tabela1[[#This Row],[w9]],0)," ")</f>
        <v xml:space="preserve"> </v>
      </c>
      <c r="AS16" s="3" t="str">
        <f>IF(ISNUMBER(Tabela1[[#This Row],[w10]]),IF(Tabela1[[#This Row],[w10]]&lt;11,11-Tabela1[[#This Row],[w10]],0)," ")</f>
        <v xml:space="preserve"> </v>
      </c>
      <c r="AT16" s="3">
        <f>SUM(Tabela1[[#This Row],[PKT1]:[PKT10]])</f>
        <v>0</v>
      </c>
      <c r="AU16" s="3">
        <f>SUM(Tabela1[[#This Row],[p1]:[p10]])</f>
        <v>0</v>
      </c>
      <c r="AV16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6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6" s="3" t="str">
        <f>IF(MID(Tabela1[[#This Row],[Imię]],LEN(Tabela1[[#This Row],[Imię]]),1)="a",Tabela1[[#This Row],[GP]]," ")</f>
        <v xml:space="preserve"> </v>
      </c>
      <c r="AY16" s="3" t="str">
        <f>IF(MID(Tabela1[[#This Row],[Imię]],LEN(Tabela1[[#This Row],[Imię]]),1)="a",Tabela1[[#This Row],[mGP]]," ")</f>
        <v xml:space="preserve"> </v>
      </c>
    </row>
    <row r="17" spans="1:51">
      <c r="A17" t="s">
        <v>15</v>
      </c>
      <c r="B17" t="s">
        <v>310</v>
      </c>
      <c r="C17" t="s">
        <v>343</v>
      </c>
      <c r="D17" s="2"/>
      <c r="E17" s="2"/>
      <c r="F17" s="2">
        <v>6</v>
      </c>
      <c r="G17" s="2"/>
      <c r="H17" s="2"/>
      <c r="I17" s="2"/>
      <c r="J17" s="2"/>
      <c r="K17" s="2"/>
      <c r="L17" s="2"/>
      <c r="M17" s="2"/>
      <c r="N17" s="2"/>
      <c r="O17" s="2"/>
      <c r="P17" s="4">
        <f>IF(ISNUMBER(Tabela1[[#This Row],[R1]]),IF(Tabela1[[#This Row],[R1]]&lt;11,11-Tabela1[[#This Row],[R1]],0)," ")</f>
        <v>5</v>
      </c>
      <c r="Q17" s="4" t="str">
        <f>IF(ISNUMBER(Tabela1[[#This Row],[R2]]),IF(Tabela1[[#This Row],[R2]]&lt;21,21-Tabela1[[#This Row],[R2]],0)," ")</f>
        <v xml:space="preserve"> </v>
      </c>
      <c r="R17" s="2" t="str">
        <f>IF(ISNUMBER(Tabela1[[#This Row],[R3]]),IF(Tabela1[[#This Row],[R3]]&lt;11,11-Tabela1[[#This Row],[R3]],0)," ")</f>
        <v xml:space="preserve"> </v>
      </c>
      <c r="S17" s="2" t="str">
        <f>IF(ISNUMBER(Tabela1[[#This Row],[R4]]),IF(Tabela1[[#This Row],[R4]]&lt;11,11-Tabela1[[#This Row],[R4]],0)," ")</f>
        <v xml:space="preserve"> </v>
      </c>
      <c r="T17" s="2" t="str">
        <f>IF(ISNUMBER(Tabela1[[#This Row],[R5]]),IF(Tabela1[[#This Row],[R5]]&lt;11,11-Tabela1[[#This Row],[R5]],0)," ")</f>
        <v xml:space="preserve"> </v>
      </c>
      <c r="U17" s="2" t="str">
        <f>IF(ISNUMBER(Tabela1[[#This Row],[R6]]),IF(Tabela1[[#This Row],[R6]]&lt;11,11-Tabela1[[#This Row],[R6]],0)," ")</f>
        <v xml:space="preserve"> </v>
      </c>
      <c r="V17" s="4" t="str">
        <f>IF(ISNUMBER(Tabela1[[#This Row],[R7]]),IF(Tabela1[[#This Row],[R7]]&lt;21,21-Tabela1[[#This Row],[R7]],0)," ")</f>
        <v xml:space="preserve"> </v>
      </c>
      <c r="W17" s="2" t="str">
        <f>IF(ISNUMBER(Tabela1[[#This Row],[R8]]),IF(Tabela1[[#This Row],[R8]]&lt;11,11-Tabela1[[#This Row],[R8]],0)," ")</f>
        <v xml:space="preserve"> </v>
      </c>
      <c r="X17" s="2" t="str">
        <f>IF(ISNUMBER(Tabela1[[#This Row],[R9]]),IF(Tabela1[[#This Row],[R9]]&lt;11,11-Tabela1[[#This Row],[R9]],0)," ")</f>
        <v xml:space="preserve"> </v>
      </c>
      <c r="Y17" s="2" t="str">
        <f>IF(ISNUMBER(Tabela1[[#This Row],[R10]]),IF(Tabela1[[#This Row],[R10]]&lt;11,11-Tabela1[[#This Row],[R10]],0)," ")</f>
        <v xml:space="preserve"> </v>
      </c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4" t="str">
        <f>IF(ISNUMBER(Tabela1[[#This Row],[w1]]),IF(Tabela1[[#This Row],[w1]]&lt;11,11-Tabela1[[#This Row],[w1]],0)," ")</f>
        <v xml:space="preserve"> </v>
      </c>
      <c r="AK17" s="4" t="str">
        <f>IF(ISNUMBER(Tabela1[[#This Row],[w2]]),IF(Tabela1[[#This Row],[w2]]&lt;21,21-Tabela1[[#This Row],[w2]],0)," ")</f>
        <v xml:space="preserve"> </v>
      </c>
      <c r="AL17" s="2" t="str">
        <f>IF(ISNUMBER(Tabela1[[#This Row],[w3]]),IF(Tabela1[[#This Row],[w3]]&lt;11,11-Tabela1[[#This Row],[w3]],0)," ")</f>
        <v xml:space="preserve"> </v>
      </c>
      <c r="AM17" s="2" t="str">
        <f>IF(ISNUMBER(Tabela1[[#This Row],[w4]]),IF(Tabela1[[#This Row],[w4]]&lt;11,11-Tabela1[[#This Row],[w4]],0)," ")</f>
        <v xml:space="preserve"> </v>
      </c>
      <c r="AN17" s="2" t="str">
        <f>IF(ISNUMBER(Tabela1[[#This Row],[w5]]),IF(Tabela1[[#This Row],[w5]]&lt;11,11-Tabela1[[#This Row],[w5]],0)," ")</f>
        <v xml:space="preserve"> </v>
      </c>
      <c r="AO17" s="2" t="str">
        <f>IF(ISNUMBER(Tabela1[[#This Row],[w6]]),IF(Tabela1[[#This Row],[w6]]&lt;11,11-Tabela1[[#This Row],[w6]],0)," ")</f>
        <v xml:space="preserve"> </v>
      </c>
      <c r="AP17" s="4" t="str">
        <f>IF(ISNUMBER(Tabela1[[#This Row],[w7]]),IF(Tabela1[[#This Row],[w7]]&lt;21,21-Tabela1[[#This Row],[w7]],0)," ")</f>
        <v xml:space="preserve"> </v>
      </c>
      <c r="AQ17" s="2" t="str">
        <f>IF(ISNUMBER(Tabela1[[#This Row],[w8]]),IF(Tabela1[[#This Row],[w8]]&lt;11,11-Tabela1[[#This Row],[w8]],0)," ")</f>
        <v xml:space="preserve"> </v>
      </c>
      <c r="AR17" s="2" t="str">
        <f>IF(ISNUMBER(Tabela1[[#This Row],[w9]]),IF(Tabela1[[#This Row],[w9]]&lt;11,11-Tabela1[[#This Row],[w9]],0)," ")</f>
        <v xml:space="preserve"> </v>
      </c>
      <c r="AS17" s="2" t="str">
        <f>IF(ISNUMBER(Tabela1[[#This Row],[w10]]),IF(Tabela1[[#This Row],[w10]]&lt;11,11-Tabela1[[#This Row],[w10]],0)," ")</f>
        <v xml:space="preserve"> </v>
      </c>
      <c r="AT17" s="4">
        <f>SUM(Tabela1[[#This Row],[PKT1]:[PKT10]])</f>
        <v>5</v>
      </c>
      <c r="AU17" s="4">
        <f>SUM(Tabela1[[#This Row],[p1]:[p10]])</f>
        <v>0</v>
      </c>
      <c r="AV17" s="4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7" s="4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7" s="4" t="str">
        <f>IF(MID(Tabela1[[#This Row],[Imię]],LEN(Tabela1[[#This Row],[Imię]]),1)="a",Tabela1[[#This Row],[GP]]," ")</f>
        <v xml:space="preserve"> </v>
      </c>
      <c r="AY17" s="4" t="str">
        <f>IF(MID(Tabela1[[#This Row],[Imię]],LEN(Tabela1[[#This Row],[Imię]]),1)="a",Tabela1[[#This Row],[mGP]]," ")</f>
        <v xml:space="preserve"> </v>
      </c>
    </row>
    <row r="18" spans="1:51">
      <c r="A18" t="s">
        <v>16</v>
      </c>
      <c r="B18" s="2" t="s">
        <v>219</v>
      </c>
      <c r="C18" s="2" t="s">
        <v>336</v>
      </c>
      <c r="D18" s="2"/>
      <c r="E18" s="2"/>
      <c r="F18" s="2">
        <v>1</v>
      </c>
      <c r="G18" s="2"/>
      <c r="H18" s="2"/>
      <c r="I18" s="2"/>
      <c r="J18" s="2"/>
      <c r="K18" s="2"/>
      <c r="L18" s="2"/>
      <c r="M18" s="2"/>
      <c r="N18" s="2"/>
      <c r="O18" s="2"/>
      <c r="P18" s="4">
        <f>IF(ISNUMBER(Tabela1[[#This Row],[R1]]),IF(Tabela1[[#This Row],[R1]]&lt;11,11-Tabela1[[#This Row],[R1]],0)," ")</f>
        <v>10</v>
      </c>
      <c r="Q18" s="4" t="str">
        <f>IF(ISNUMBER(Tabela1[[#This Row],[R2]]),IF(Tabela1[[#This Row],[R2]]&lt;21,21-Tabela1[[#This Row],[R2]],0)," ")</f>
        <v xml:space="preserve"> </v>
      </c>
      <c r="R18" s="2" t="str">
        <f>IF(ISNUMBER(Tabela1[[#This Row],[R3]]),IF(Tabela1[[#This Row],[R3]]&lt;11,11-Tabela1[[#This Row],[R3]],0)," ")</f>
        <v xml:space="preserve"> </v>
      </c>
      <c r="S18" s="2" t="str">
        <f>IF(ISNUMBER(Tabela1[[#This Row],[R4]]),IF(Tabela1[[#This Row],[R4]]&lt;11,11-Tabela1[[#This Row],[R4]],0)," ")</f>
        <v xml:space="preserve"> </v>
      </c>
      <c r="T18" s="2" t="str">
        <f>IF(ISNUMBER(Tabela1[[#This Row],[R5]]),IF(Tabela1[[#This Row],[R5]]&lt;11,11-Tabela1[[#This Row],[R5]],0)," ")</f>
        <v xml:space="preserve"> </v>
      </c>
      <c r="U18" s="2" t="str">
        <f>IF(ISNUMBER(Tabela1[[#This Row],[R6]]),IF(Tabela1[[#This Row],[R6]]&lt;11,11-Tabela1[[#This Row],[R6]],0)," ")</f>
        <v xml:space="preserve"> </v>
      </c>
      <c r="V18" s="4" t="str">
        <f>IF(ISNUMBER(Tabela1[[#This Row],[R7]]),IF(Tabela1[[#This Row],[R7]]&lt;21,21-Tabela1[[#This Row],[R7]],0)," ")</f>
        <v xml:space="preserve"> </v>
      </c>
      <c r="W18" s="2" t="str">
        <f>IF(ISNUMBER(Tabela1[[#This Row],[R8]]),IF(Tabela1[[#This Row],[R8]]&lt;11,11-Tabela1[[#This Row],[R8]],0)," ")</f>
        <v xml:space="preserve"> </v>
      </c>
      <c r="X18" s="2" t="str">
        <f>IF(ISNUMBER(Tabela1[[#This Row],[R9]]),IF(Tabela1[[#This Row],[R9]]&lt;11,11-Tabela1[[#This Row],[R9]],0)," ")</f>
        <v xml:space="preserve"> </v>
      </c>
      <c r="Y18" s="2" t="str">
        <f>IF(ISNUMBER(Tabela1[[#This Row],[R10]]),IF(Tabela1[[#This Row],[R10]]&lt;11,11-Tabela1[[#This Row],[R10]],0)," ")</f>
        <v xml:space="preserve"> </v>
      </c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4" t="str">
        <f>IF(ISNUMBER(Tabela1[[#This Row],[w1]]),IF(Tabela1[[#This Row],[w1]]&lt;11,11-Tabela1[[#This Row],[w1]],0)," ")</f>
        <v xml:space="preserve"> </v>
      </c>
      <c r="AK18" s="4" t="str">
        <f>IF(ISNUMBER(Tabela1[[#This Row],[w2]]),IF(Tabela1[[#This Row],[w2]]&lt;21,21-Tabela1[[#This Row],[w2]],0)," ")</f>
        <v xml:space="preserve"> </v>
      </c>
      <c r="AL18" s="2" t="str">
        <f>IF(ISNUMBER(Tabela1[[#This Row],[w3]]),IF(Tabela1[[#This Row],[w3]]&lt;11,11-Tabela1[[#This Row],[w3]],0)," ")</f>
        <v xml:space="preserve"> </v>
      </c>
      <c r="AM18" s="2" t="str">
        <f>IF(ISNUMBER(Tabela1[[#This Row],[w4]]),IF(Tabela1[[#This Row],[w4]]&lt;11,11-Tabela1[[#This Row],[w4]],0)," ")</f>
        <v xml:space="preserve"> </v>
      </c>
      <c r="AN18" s="2" t="str">
        <f>IF(ISNUMBER(Tabela1[[#This Row],[w5]]),IF(Tabela1[[#This Row],[w5]]&lt;11,11-Tabela1[[#This Row],[w5]],0)," ")</f>
        <v xml:space="preserve"> </v>
      </c>
      <c r="AO18" s="2" t="str">
        <f>IF(ISNUMBER(Tabela1[[#This Row],[w6]]),IF(Tabela1[[#This Row],[w6]]&lt;11,11-Tabela1[[#This Row],[w6]],0)," ")</f>
        <v xml:space="preserve"> </v>
      </c>
      <c r="AP18" s="4" t="str">
        <f>IF(ISNUMBER(Tabela1[[#This Row],[w7]]),IF(Tabela1[[#This Row],[w7]]&lt;21,21-Tabela1[[#This Row],[w7]],0)," ")</f>
        <v xml:space="preserve"> </v>
      </c>
      <c r="AQ18" s="2" t="str">
        <f>IF(ISNUMBER(Tabela1[[#This Row],[w8]]),IF(Tabela1[[#This Row],[w8]]&lt;11,11-Tabela1[[#This Row],[w8]],0)," ")</f>
        <v xml:space="preserve"> </v>
      </c>
      <c r="AR18" s="2" t="str">
        <f>IF(ISNUMBER(Tabela1[[#This Row],[w9]]),IF(Tabela1[[#This Row],[w9]]&lt;11,11-Tabela1[[#This Row],[w9]],0)," ")</f>
        <v xml:space="preserve"> </v>
      </c>
      <c r="AS18" s="2" t="str">
        <f>IF(ISNUMBER(Tabela1[[#This Row],[w10]]),IF(Tabela1[[#This Row],[w10]]&lt;11,11-Tabela1[[#This Row],[w10]],0)," ")</f>
        <v xml:space="preserve"> </v>
      </c>
      <c r="AT18" s="4">
        <f>SUM(Tabela1[[#This Row],[PKT1]:[PKT10]])</f>
        <v>10</v>
      </c>
      <c r="AU18" s="4">
        <f>SUM(Tabela1[[#This Row],[p1]:[p10]])</f>
        <v>0</v>
      </c>
      <c r="AV18" s="4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8" s="4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8" s="4" t="str">
        <f>IF(MID(Tabela1[[#This Row],[Imię]],LEN(Tabela1[[#This Row],[Imię]]),1)="a",Tabela1[[#This Row],[GP]]," ")</f>
        <v xml:space="preserve"> </v>
      </c>
      <c r="AY18" s="4" t="str">
        <f>IF(MID(Tabela1[[#This Row],[Imię]],LEN(Tabela1[[#This Row],[Imię]]),1)="a",Tabela1[[#This Row],[mGP]]," ")</f>
        <v xml:space="preserve"> </v>
      </c>
    </row>
    <row r="19" spans="1:51">
      <c r="A19" t="s">
        <v>17</v>
      </c>
      <c r="B19" s="2" t="s">
        <v>191</v>
      </c>
      <c r="C19" s="2" t="s">
        <v>336</v>
      </c>
      <c r="D19" s="2"/>
      <c r="E19" s="2"/>
      <c r="F19" s="2">
        <v>2</v>
      </c>
      <c r="G19" s="2"/>
      <c r="H19" s="2"/>
      <c r="I19" s="2"/>
      <c r="J19" s="2"/>
      <c r="K19" s="2"/>
      <c r="L19" s="2"/>
      <c r="M19" s="2"/>
      <c r="N19" s="2"/>
      <c r="O19" s="2"/>
      <c r="P19" s="4">
        <f>IF(ISNUMBER(Tabela1[[#This Row],[R1]]),IF(Tabela1[[#This Row],[R1]]&lt;11,11-Tabela1[[#This Row],[R1]],0)," ")</f>
        <v>9</v>
      </c>
      <c r="Q19" s="4" t="str">
        <f>IF(ISNUMBER(Tabela1[[#This Row],[R2]]),IF(Tabela1[[#This Row],[R2]]&lt;21,21-Tabela1[[#This Row],[R2]],0)," ")</f>
        <v xml:space="preserve"> </v>
      </c>
      <c r="R19" s="2" t="str">
        <f>IF(ISNUMBER(Tabela1[[#This Row],[R3]]),IF(Tabela1[[#This Row],[R3]]&lt;11,11-Tabela1[[#This Row],[R3]],0)," ")</f>
        <v xml:space="preserve"> </v>
      </c>
      <c r="S19" s="2" t="str">
        <f>IF(ISNUMBER(Tabela1[[#This Row],[R4]]),IF(Tabela1[[#This Row],[R4]]&lt;11,11-Tabela1[[#This Row],[R4]],0)," ")</f>
        <v xml:space="preserve"> </v>
      </c>
      <c r="T19" s="2" t="str">
        <f>IF(ISNUMBER(Tabela1[[#This Row],[R5]]),IF(Tabela1[[#This Row],[R5]]&lt;11,11-Tabela1[[#This Row],[R5]],0)," ")</f>
        <v xml:space="preserve"> </v>
      </c>
      <c r="U19" s="2" t="str">
        <f>IF(ISNUMBER(Tabela1[[#This Row],[R6]]),IF(Tabela1[[#This Row],[R6]]&lt;11,11-Tabela1[[#This Row],[R6]],0)," ")</f>
        <v xml:space="preserve"> </v>
      </c>
      <c r="V19" s="4" t="str">
        <f>IF(ISNUMBER(Tabela1[[#This Row],[R7]]),IF(Tabela1[[#This Row],[R7]]&lt;21,21-Tabela1[[#This Row],[R7]],0)," ")</f>
        <v xml:space="preserve"> </v>
      </c>
      <c r="W19" s="2" t="str">
        <f>IF(ISNUMBER(Tabela1[[#This Row],[R8]]),IF(Tabela1[[#This Row],[R8]]&lt;11,11-Tabela1[[#This Row],[R8]],0)," ")</f>
        <v xml:space="preserve"> </v>
      </c>
      <c r="X19" s="2" t="str">
        <f>IF(ISNUMBER(Tabela1[[#This Row],[R9]]),IF(Tabela1[[#This Row],[R9]]&lt;11,11-Tabela1[[#This Row],[R9]],0)," ")</f>
        <v xml:space="preserve"> </v>
      </c>
      <c r="Y19" s="2" t="str">
        <f>IF(ISNUMBER(Tabela1[[#This Row],[R10]]),IF(Tabela1[[#This Row],[R10]]&lt;11,11-Tabela1[[#This Row],[R10]],0)," ")</f>
        <v xml:space="preserve"> </v>
      </c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4" t="str">
        <f>IF(ISNUMBER(Tabela1[[#This Row],[w1]]),IF(Tabela1[[#This Row],[w1]]&lt;11,11-Tabela1[[#This Row],[w1]],0)," ")</f>
        <v xml:space="preserve"> </v>
      </c>
      <c r="AK19" s="4" t="str">
        <f>IF(ISNUMBER(Tabela1[[#This Row],[w2]]),IF(Tabela1[[#This Row],[w2]]&lt;21,21-Tabela1[[#This Row],[w2]],0)," ")</f>
        <v xml:space="preserve"> </v>
      </c>
      <c r="AL19" s="2" t="str">
        <f>IF(ISNUMBER(Tabela1[[#This Row],[w3]]),IF(Tabela1[[#This Row],[w3]]&lt;11,11-Tabela1[[#This Row],[w3]],0)," ")</f>
        <v xml:space="preserve"> </v>
      </c>
      <c r="AM19" s="2" t="str">
        <f>IF(ISNUMBER(Tabela1[[#This Row],[w4]]),IF(Tabela1[[#This Row],[w4]]&lt;11,11-Tabela1[[#This Row],[w4]],0)," ")</f>
        <v xml:space="preserve"> </v>
      </c>
      <c r="AN19" s="2" t="str">
        <f>IF(ISNUMBER(Tabela1[[#This Row],[w5]]),IF(Tabela1[[#This Row],[w5]]&lt;11,11-Tabela1[[#This Row],[w5]],0)," ")</f>
        <v xml:space="preserve"> </v>
      </c>
      <c r="AO19" s="2" t="str">
        <f>IF(ISNUMBER(Tabela1[[#This Row],[w6]]),IF(Tabela1[[#This Row],[w6]]&lt;11,11-Tabela1[[#This Row],[w6]],0)," ")</f>
        <v xml:space="preserve"> </v>
      </c>
      <c r="AP19" s="4" t="str">
        <f>IF(ISNUMBER(Tabela1[[#This Row],[w7]]),IF(Tabela1[[#This Row],[w7]]&lt;21,21-Tabela1[[#This Row],[w7]],0)," ")</f>
        <v xml:space="preserve"> </v>
      </c>
      <c r="AQ19" s="2" t="str">
        <f>IF(ISNUMBER(Tabela1[[#This Row],[w8]]),IF(Tabela1[[#This Row],[w8]]&lt;11,11-Tabela1[[#This Row],[w8]],0)," ")</f>
        <v xml:space="preserve"> </v>
      </c>
      <c r="AR19" s="2" t="str">
        <f>IF(ISNUMBER(Tabela1[[#This Row],[w9]]),IF(Tabela1[[#This Row],[w9]]&lt;11,11-Tabela1[[#This Row],[w9]],0)," ")</f>
        <v xml:space="preserve"> </v>
      </c>
      <c r="AS19" s="2" t="str">
        <f>IF(ISNUMBER(Tabela1[[#This Row],[w10]]),IF(Tabela1[[#This Row],[w10]]&lt;11,11-Tabela1[[#This Row],[w10]],0)," ")</f>
        <v xml:space="preserve"> </v>
      </c>
      <c r="AT19" s="4">
        <f>SUM(Tabela1[[#This Row],[PKT1]:[PKT10]])</f>
        <v>9</v>
      </c>
      <c r="AU19" s="4">
        <f>SUM(Tabela1[[#This Row],[p1]:[p10]])</f>
        <v>0</v>
      </c>
      <c r="AV19" s="4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9" s="4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9" s="4" t="str">
        <f>IF(MID(Tabela1[[#This Row],[Imię]],LEN(Tabela1[[#This Row],[Imię]]),1)="a",Tabela1[[#This Row],[GP]]," ")</f>
        <v xml:space="preserve"> </v>
      </c>
      <c r="AY19" s="4" t="str">
        <f>IF(MID(Tabela1[[#This Row],[Imię]],LEN(Tabela1[[#This Row],[Imię]]),1)="a",Tabela1[[#This Row],[mGP]]," ")</f>
        <v xml:space="preserve"> </v>
      </c>
    </row>
    <row r="20" spans="1:51">
      <c r="A20" t="s">
        <v>18</v>
      </c>
      <c r="B20" t="s">
        <v>222</v>
      </c>
      <c r="C20" t="s">
        <v>330</v>
      </c>
      <c r="P20" s="3" t="str">
        <f>IF(ISNUMBER(Tabela1[[#This Row],[R1]]),IF(Tabela1[[#This Row],[R1]]&lt;11,11-Tabela1[[#This Row],[R1]],0)," ")</f>
        <v xml:space="preserve"> </v>
      </c>
      <c r="Q20" s="3" t="str">
        <f>IF(ISNUMBER(Tabela1[[#This Row],[R2]]),IF(Tabela1[[#This Row],[R2]]&lt;21,21-Tabela1[[#This Row],[R2]],0)," ")</f>
        <v xml:space="preserve"> </v>
      </c>
      <c r="R20" s="3" t="str">
        <f>IF(ISNUMBER(Tabela1[[#This Row],[R3]]),IF(Tabela1[[#This Row],[R3]]&lt;11,11-Tabela1[[#This Row],[R3]],0)," ")</f>
        <v xml:space="preserve"> </v>
      </c>
      <c r="S20" s="3" t="str">
        <f>IF(ISNUMBER(Tabela1[[#This Row],[R4]]),IF(Tabela1[[#This Row],[R4]]&lt;11,11-Tabela1[[#This Row],[R4]],0)," ")</f>
        <v xml:space="preserve"> </v>
      </c>
      <c r="T20" s="3" t="str">
        <f>IF(ISNUMBER(Tabela1[[#This Row],[R5]]),IF(Tabela1[[#This Row],[R5]]&lt;11,11-Tabela1[[#This Row],[R5]],0)," ")</f>
        <v xml:space="preserve"> </v>
      </c>
      <c r="U20" s="3" t="str">
        <f>IF(ISNUMBER(Tabela1[[#This Row],[R6]]),IF(Tabela1[[#This Row],[R6]]&lt;11,11-Tabela1[[#This Row],[R6]],0)," ")</f>
        <v xml:space="preserve"> </v>
      </c>
      <c r="V20" s="3" t="str">
        <f>IF(ISNUMBER(Tabela1[[#This Row],[R7]]),IF(Tabela1[[#This Row],[R7]]&lt;21,21-Tabela1[[#This Row],[R7]],0)," ")</f>
        <v xml:space="preserve"> </v>
      </c>
      <c r="W20" s="3" t="str">
        <f>IF(ISNUMBER(Tabela1[[#This Row],[R8]]),IF(Tabela1[[#This Row],[R8]]&lt;11,11-Tabela1[[#This Row],[R8]],0)," ")</f>
        <v xml:space="preserve"> </v>
      </c>
      <c r="X20" s="3" t="str">
        <f>IF(ISNUMBER(Tabela1[[#This Row],[R9]]),IF(Tabela1[[#This Row],[R9]]&lt;11,11-Tabela1[[#This Row],[R9]],0)," ")</f>
        <v xml:space="preserve"> </v>
      </c>
      <c r="Y20" s="3" t="str">
        <f>IF(ISNUMBER(Tabela1[[#This Row],[R10]]),IF(Tabela1[[#This Row],[R10]]&lt;11,11-Tabela1[[#This Row],[R10]],0)," ")</f>
        <v xml:space="preserve"> </v>
      </c>
      <c r="AJ20" s="3" t="str">
        <f>IF(ISNUMBER(Tabela1[[#This Row],[w1]]),IF(Tabela1[[#This Row],[w1]]&lt;11,11-Tabela1[[#This Row],[w1]],0)," ")</f>
        <v xml:space="preserve"> </v>
      </c>
      <c r="AK20" s="3" t="str">
        <f>IF(ISNUMBER(Tabela1[[#This Row],[w2]]),IF(Tabela1[[#This Row],[w2]]&lt;21,21-Tabela1[[#This Row],[w2]],0)," ")</f>
        <v xml:space="preserve"> </v>
      </c>
      <c r="AL20" s="3" t="str">
        <f>IF(ISNUMBER(Tabela1[[#This Row],[w3]]),IF(Tabela1[[#This Row],[w3]]&lt;11,11-Tabela1[[#This Row],[w3]],0)," ")</f>
        <v xml:space="preserve"> </v>
      </c>
      <c r="AM20" s="3" t="str">
        <f>IF(ISNUMBER(Tabela1[[#This Row],[w4]]),IF(Tabela1[[#This Row],[w4]]&lt;11,11-Tabela1[[#This Row],[w4]],0)," ")</f>
        <v xml:space="preserve"> </v>
      </c>
      <c r="AN20" s="3" t="str">
        <f>IF(ISNUMBER(Tabela1[[#This Row],[w5]]),IF(Tabela1[[#This Row],[w5]]&lt;11,11-Tabela1[[#This Row],[w5]],0)," ")</f>
        <v xml:space="preserve"> </v>
      </c>
      <c r="AO20" s="3" t="str">
        <f>IF(ISNUMBER(Tabela1[[#This Row],[w6]]),IF(Tabela1[[#This Row],[w6]]&lt;11,11-Tabela1[[#This Row],[w6]],0)," ")</f>
        <v xml:space="preserve"> </v>
      </c>
      <c r="AP20" s="3" t="str">
        <f>IF(ISNUMBER(Tabela1[[#This Row],[w7]]),IF(Tabela1[[#This Row],[w7]]&lt;21,21-Tabela1[[#This Row],[w7]],0)," ")</f>
        <v xml:space="preserve"> </v>
      </c>
      <c r="AQ20" s="3" t="str">
        <f>IF(ISNUMBER(Tabela1[[#This Row],[w8]]),IF(Tabela1[[#This Row],[w8]]&lt;11,11-Tabela1[[#This Row],[w8]],0)," ")</f>
        <v xml:space="preserve"> </v>
      </c>
      <c r="AR20" s="3" t="str">
        <f>IF(ISNUMBER(Tabela1[[#This Row],[w9]]),IF(Tabela1[[#This Row],[w9]]&lt;11,11-Tabela1[[#This Row],[w9]],0)," ")</f>
        <v xml:space="preserve"> </v>
      </c>
      <c r="AS20" s="3" t="str">
        <f>IF(ISNUMBER(Tabela1[[#This Row],[w10]]),IF(Tabela1[[#This Row],[w10]]&lt;11,11-Tabela1[[#This Row],[w10]],0)," ")</f>
        <v xml:space="preserve"> </v>
      </c>
      <c r="AT20" s="3">
        <f>SUM(Tabela1[[#This Row],[PKT1]:[PKT10]])</f>
        <v>0</v>
      </c>
      <c r="AU20" s="3">
        <f>SUM(Tabela1[[#This Row],[p1]:[p10]])</f>
        <v>0</v>
      </c>
      <c r="AV20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20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20" s="3" t="str">
        <f>IF(MID(Tabela1[[#This Row],[Imię]],LEN(Tabela1[[#This Row],[Imię]]),1)="a",Tabela1[[#This Row],[GP]]," ")</f>
        <v xml:space="preserve"> </v>
      </c>
      <c r="AY20" s="3" t="str">
        <f>IF(MID(Tabela1[[#This Row],[Imię]],LEN(Tabela1[[#This Row],[Imię]]),1)="a",Tabela1[[#This Row],[mGP]]," ")</f>
        <v xml:space="preserve"> </v>
      </c>
    </row>
    <row r="21" spans="1:51">
      <c r="A21" t="s">
        <v>19</v>
      </c>
      <c r="B21" t="s">
        <v>204</v>
      </c>
      <c r="C21" t="s">
        <v>329</v>
      </c>
      <c r="E21">
        <v>1</v>
      </c>
      <c r="F21">
        <v>55</v>
      </c>
      <c r="K21">
        <v>11</v>
      </c>
      <c r="P21" s="3">
        <f>IF(ISNUMBER(Tabela1[[#This Row],[R1]]),IF(Tabela1[[#This Row],[R1]]&lt;11,11-Tabela1[[#This Row],[R1]],0)," ")</f>
        <v>0</v>
      </c>
      <c r="Q21" s="3" t="str">
        <f>IF(ISNUMBER(Tabela1[[#This Row],[R2]]),IF(Tabela1[[#This Row],[R2]]&lt;21,21-Tabela1[[#This Row],[R2]],0)," ")</f>
        <v xml:space="preserve"> </v>
      </c>
      <c r="R21" s="3" t="str">
        <f>IF(ISNUMBER(Tabela1[[#This Row],[R3]]),IF(Tabela1[[#This Row],[R3]]&lt;11,11-Tabela1[[#This Row],[R3]],0)," ")</f>
        <v xml:space="preserve"> </v>
      </c>
      <c r="S21" s="3" t="str">
        <f>IF(ISNUMBER(Tabela1[[#This Row],[R4]]),IF(Tabela1[[#This Row],[R4]]&lt;11,11-Tabela1[[#This Row],[R4]],0)," ")</f>
        <v xml:space="preserve"> </v>
      </c>
      <c r="T21" s="3" t="str">
        <f>IF(ISNUMBER(Tabela1[[#This Row],[R5]]),IF(Tabela1[[#This Row],[R5]]&lt;11,11-Tabela1[[#This Row],[R5]],0)," ")</f>
        <v xml:space="preserve"> </v>
      </c>
      <c r="U21" s="3">
        <f>IF(ISNUMBER(Tabela1[[#This Row],[R6]]),IF(Tabela1[[#This Row],[R6]]&lt;11,11-Tabela1[[#This Row],[R6]],0)," ")</f>
        <v>0</v>
      </c>
      <c r="V21" s="3" t="str">
        <f>IF(ISNUMBER(Tabela1[[#This Row],[R7]]),IF(Tabela1[[#This Row],[R7]]&lt;21,21-Tabela1[[#This Row],[R7]],0)," ")</f>
        <v xml:space="preserve"> </v>
      </c>
      <c r="W21" s="3" t="str">
        <f>IF(ISNUMBER(Tabela1[[#This Row],[R8]]),IF(Tabela1[[#This Row],[R8]]&lt;11,11-Tabela1[[#This Row],[R8]],0)," ")</f>
        <v xml:space="preserve"> </v>
      </c>
      <c r="X21" s="3" t="str">
        <f>IF(ISNUMBER(Tabela1[[#This Row],[R9]]),IF(Tabela1[[#This Row],[R9]]&lt;11,11-Tabela1[[#This Row],[R9]],0)," ")</f>
        <v xml:space="preserve"> </v>
      </c>
      <c r="Y21" s="3" t="str">
        <f>IF(ISNUMBER(Tabela1[[#This Row],[R10]]),IF(Tabela1[[#This Row],[R10]]&lt;11,11-Tabela1[[#This Row],[R10]],0)," ")</f>
        <v xml:space="preserve"> </v>
      </c>
      <c r="Z21">
        <v>4</v>
      </c>
      <c r="AE21">
        <v>3</v>
      </c>
      <c r="AJ21" s="3">
        <f>IF(ISNUMBER(Tabela1[[#This Row],[w1]]),IF(Tabela1[[#This Row],[w1]]&lt;11,11-Tabela1[[#This Row],[w1]],0)," ")</f>
        <v>7</v>
      </c>
      <c r="AK21" s="3" t="str">
        <f>IF(ISNUMBER(Tabela1[[#This Row],[w2]]),IF(Tabela1[[#This Row],[w2]]&lt;21,21-Tabela1[[#This Row],[w2]],0)," ")</f>
        <v xml:space="preserve"> </v>
      </c>
      <c r="AL21" s="3" t="str">
        <f>IF(ISNUMBER(Tabela1[[#This Row],[w3]]),IF(Tabela1[[#This Row],[w3]]&lt;11,11-Tabela1[[#This Row],[w3]],0)," ")</f>
        <v xml:space="preserve"> </v>
      </c>
      <c r="AM21" s="3" t="str">
        <f>IF(ISNUMBER(Tabela1[[#This Row],[w4]]),IF(Tabela1[[#This Row],[w4]]&lt;11,11-Tabela1[[#This Row],[w4]],0)," ")</f>
        <v xml:space="preserve"> </v>
      </c>
      <c r="AN21" s="3" t="str">
        <f>IF(ISNUMBER(Tabela1[[#This Row],[w5]]),IF(Tabela1[[#This Row],[w5]]&lt;11,11-Tabela1[[#This Row],[w5]],0)," ")</f>
        <v xml:space="preserve"> </v>
      </c>
      <c r="AO21" s="3">
        <f>IF(ISNUMBER(Tabela1[[#This Row],[w6]]),IF(Tabela1[[#This Row],[w6]]&lt;11,11-Tabela1[[#This Row],[w6]],0)," ")</f>
        <v>8</v>
      </c>
      <c r="AP21" s="3" t="str">
        <f>IF(ISNUMBER(Tabela1[[#This Row],[w7]]),IF(Tabela1[[#This Row],[w7]]&lt;21,21-Tabela1[[#This Row],[w7]],0)," ")</f>
        <v xml:space="preserve"> </v>
      </c>
      <c r="AQ21" s="3" t="str">
        <f>IF(ISNUMBER(Tabela1[[#This Row],[w8]]),IF(Tabela1[[#This Row],[w8]]&lt;11,11-Tabela1[[#This Row],[w8]],0)," ")</f>
        <v xml:space="preserve"> </v>
      </c>
      <c r="AR21" s="3" t="str">
        <f>IF(ISNUMBER(Tabela1[[#This Row],[w9]]),IF(Tabela1[[#This Row],[w9]]&lt;11,11-Tabela1[[#This Row],[w9]],0)," ")</f>
        <v xml:space="preserve"> </v>
      </c>
      <c r="AS21" s="3" t="str">
        <f>IF(ISNUMBER(Tabela1[[#This Row],[w10]]),IF(Tabela1[[#This Row],[w10]]&lt;11,11-Tabela1[[#This Row],[w10]],0)," ")</f>
        <v xml:space="preserve"> </v>
      </c>
      <c r="AT21" s="3">
        <f>SUM(Tabela1[[#This Row],[PKT1]:[PKT10]])</f>
        <v>0</v>
      </c>
      <c r="AU21" s="3">
        <f>SUM(Tabela1[[#This Row],[p1]:[p10]])</f>
        <v>15</v>
      </c>
      <c r="AV21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21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21" s="3" t="str">
        <f>IF(MID(Tabela1[[#This Row],[Imię]],LEN(Tabela1[[#This Row],[Imię]]),1)="a",Tabela1[[#This Row],[GP]]," ")</f>
        <v xml:space="preserve"> </v>
      </c>
      <c r="AY21" s="3" t="str">
        <f>IF(MID(Tabela1[[#This Row],[Imię]],LEN(Tabela1[[#This Row],[Imię]]),1)="a",Tabela1[[#This Row],[mGP]]," ")</f>
        <v xml:space="preserve"> </v>
      </c>
    </row>
    <row r="22" spans="1:51">
      <c r="A22" t="s">
        <v>20</v>
      </c>
      <c r="B22" t="s">
        <v>356</v>
      </c>
      <c r="C22" t="s">
        <v>357</v>
      </c>
      <c r="D22" s="2"/>
      <c r="E22" s="2"/>
      <c r="F22" s="2">
        <v>31</v>
      </c>
      <c r="G22" s="2"/>
      <c r="H22" s="2"/>
      <c r="I22" s="2"/>
      <c r="J22" s="2"/>
      <c r="K22" s="2"/>
      <c r="L22" s="2"/>
      <c r="M22" s="2"/>
      <c r="N22" s="2"/>
      <c r="O22" s="2"/>
      <c r="P22" s="4">
        <f>IF(ISNUMBER(Tabela1[[#This Row],[R1]]),IF(Tabela1[[#This Row],[R1]]&lt;11,11-Tabela1[[#This Row],[R1]],0)," ")</f>
        <v>0</v>
      </c>
      <c r="Q22" s="4" t="str">
        <f>IF(ISNUMBER(Tabela1[[#This Row],[R2]]),IF(Tabela1[[#This Row],[R2]]&lt;21,21-Tabela1[[#This Row],[R2]],0)," ")</f>
        <v xml:space="preserve"> </v>
      </c>
      <c r="R22" s="2" t="str">
        <f>IF(ISNUMBER(Tabela1[[#This Row],[R3]]),IF(Tabela1[[#This Row],[R3]]&lt;11,11-Tabela1[[#This Row],[R3]],0)," ")</f>
        <v xml:space="preserve"> </v>
      </c>
      <c r="S22" s="2" t="str">
        <f>IF(ISNUMBER(Tabela1[[#This Row],[R4]]),IF(Tabela1[[#This Row],[R4]]&lt;11,11-Tabela1[[#This Row],[R4]],0)," ")</f>
        <v xml:space="preserve"> </v>
      </c>
      <c r="T22" s="2" t="str">
        <f>IF(ISNUMBER(Tabela1[[#This Row],[R5]]),IF(Tabela1[[#This Row],[R5]]&lt;11,11-Tabela1[[#This Row],[R5]],0)," ")</f>
        <v xml:space="preserve"> </v>
      </c>
      <c r="U22" s="2" t="str">
        <f>IF(ISNUMBER(Tabela1[[#This Row],[R6]]),IF(Tabela1[[#This Row],[R6]]&lt;11,11-Tabela1[[#This Row],[R6]],0)," ")</f>
        <v xml:space="preserve"> </v>
      </c>
      <c r="V22" s="4" t="str">
        <f>IF(ISNUMBER(Tabela1[[#This Row],[R7]]),IF(Tabela1[[#This Row],[R7]]&lt;21,21-Tabela1[[#This Row],[R7]],0)," ")</f>
        <v xml:space="preserve"> </v>
      </c>
      <c r="W22" s="2" t="str">
        <f>IF(ISNUMBER(Tabela1[[#This Row],[R8]]),IF(Tabela1[[#This Row],[R8]]&lt;11,11-Tabela1[[#This Row],[R8]],0)," ")</f>
        <v xml:space="preserve"> </v>
      </c>
      <c r="X22" s="2" t="str">
        <f>IF(ISNUMBER(Tabela1[[#This Row],[R9]]),IF(Tabela1[[#This Row],[R9]]&lt;11,11-Tabela1[[#This Row],[R9]],0)," ")</f>
        <v xml:space="preserve"> </v>
      </c>
      <c r="Y22" s="2" t="str">
        <f>IF(ISNUMBER(Tabela1[[#This Row],[R10]]),IF(Tabela1[[#This Row],[R10]]&lt;11,11-Tabela1[[#This Row],[R10]],0)," ")</f>
        <v xml:space="preserve"> </v>
      </c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4" t="str">
        <f>IF(ISNUMBER(Tabela1[[#This Row],[w1]]),IF(Tabela1[[#This Row],[w1]]&lt;11,11-Tabela1[[#This Row],[w1]],0)," ")</f>
        <v xml:space="preserve"> </v>
      </c>
      <c r="AK22" s="4" t="str">
        <f>IF(ISNUMBER(Tabela1[[#This Row],[w2]]),IF(Tabela1[[#This Row],[w2]]&lt;21,21-Tabela1[[#This Row],[w2]],0)," ")</f>
        <v xml:space="preserve"> </v>
      </c>
      <c r="AL22" s="2" t="str">
        <f>IF(ISNUMBER(Tabela1[[#This Row],[w3]]),IF(Tabela1[[#This Row],[w3]]&lt;11,11-Tabela1[[#This Row],[w3]],0)," ")</f>
        <v xml:space="preserve"> </v>
      </c>
      <c r="AM22" s="2" t="str">
        <f>IF(ISNUMBER(Tabela1[[#This Row],[w4]]),IF(Tabela1[[#This Row],[w4]]&lt;11,11-Tabela1[[#This Row],[w4]],0)," ")</f>
        <v xml:space="preserve"> </v>
      </c>
      <c r="AN22" s="2" t="str">
        <f>IF(ISNUMBER(Tabela1[[#This Row],[w5]]),IF(Tabela1[[#This Row],[w5]]&lt;11,11-Tabela1[[#This Row],[w5]],0)," ")</f>
        <v xml:space="preserve"> </v>
      </c>
      <c r="AO22" s="2" t="str">
        <f>IF(ISNUMBER(Tabela1[[#This Row],[w6]]),IF(Tabela1[[#This Row],[w6]]&lt;11,11-Tabela1[[#This Row],[w6]],0)," ")</f>
        <v xml:space="preserve"> </v>
      </c>
      <c r="AP22" s="4" t="str">
        <f>IF(ISNUMBER(Tabela1[[#This Row],[w7]]),IF(Tabela1[[#This Row],[w7]]&lt;21,21-Tabela1[[#This Row],[w7]],0)," ")</f>
        <v xml:space="preserve"> </v>
      </c>
      <c r="AQ22" s="2" t="str">
        <f>IF(ISNUMBER(Tabela1[[#This Row],[w8]]),IF(Tabela1[[#This Row],[w8]]&lt;11,11-Tabela1[[#This Row],[w8]],0)," ")</f>
        <v xml:space="preserve"> </v>
      </c>
      <c r="AR22" s="2" t="str">
        <f>IF(ISNUMBER(Tabela1[[#This Row],[w9]]),IF(Tabela1[[#This Row],[w9]]&lt;11,11-Tabela1[[#This Row],[w9]],0)," ")</f>
        <v xml:space="preserve"> </v>
      </c>
      <c r="AS22" s="2" t="str">
        <f>IF(ISNUMBER(Tabela1[[#This Row],[w10]]),IF(Tabela1[[#This Row],[w10]]&lt;11,11-Tabela1[[#This Row],[w10]],0)," ")</f>
        <v xml:space="preserve"> </v>
      </c>
      <c r="AT22" s="4">
        <f>SUM(Tabela1[[#This Row],[PKT1]:[PKT10]])</f>
        <v>0</v>
      </c>
      <c r="AU22" s="4">
        <f>SUM(Tabela1[[#This Row],[p1]:[p10]])</f>
        <v>0</v>
      </c>
      <c r="AV22" s="4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22" s="4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22" s="4" t="str">
        <f>IF(MID(Tabela1[[#This Row],[Imię]],LEN(Tabela1[[#This Row],[Imię]]),1)="a",Tabela1[[#This Row],[GP]]," ")</f>
        <v xml:space="preserve"> </v>
      </c>
      <c r="AY22" s="4" t="str">
        <f>IF(MID(Tabela1[[#This Row],[Imię]],LEN(Tabela1[[#This Row],[Imię]]),1)="a",Tabela1[[#This Row],[mGP]]," ")</f>
        <v xml:space="preserve"> </v>
      </c>
    </row>
    <row r="23" spans="1:51">
      <c r="A23" t="s">
        <v>21</v>
      </c>
      <c r="B23" t="s">
        <v>310</v>
      </c>
      <c r="C23" t="s">
        <v>309</v>
      </c>
      <c r="F23">
        <v>7</v>
      </c>
      <c r="P23" s="3">
        <f>IF(ISNUMBER(Tabela1[[#This Row],[R1]]),IF(Tabela1[[#This Row],[R1]]&lt;11,11-Tabela1[[#This Row],[R1]],0)," ")</f>
        <v>4</v>
      </c>
      <c r="Q23" s="3" t="str">
        <f>IF(ISNUMBER(Tabela1[[#This Row],[R2]]),IF(Tabela1[[#This Row],[R2]]&lt;21,21-Tabela1[[#This Row],[R2]],0)," ")</f>
        <v xml:space="preserve"> </v>
      </c>
      <c r="R23" s="3" t="str">
        <f>IF(ISNUMBER(Tabela1[[#This Row],[R3]]),IF(Tabela1[[#This Row],[R3]]&lt;11,11-Tabela1[[#This Row],[R3]],0)," ")</f>
        <v xml:space="preserve"> </v>
      </c>
      <c r="S23" s="3" t="str">
        <f>IF(ISNUMBER(Tabela1[[#This Row],[R4]]),IF(Tabela1[[#This Row],[R4]]&lt;11,11-Tabela1[[#This Row],[R4]],0)," ")</f>
        <v xml:space="preserve"> </v>
      </c>
      <c r="T23" s="3" t="str">
        <f>IF(ISNUMBER(Tabela1[[#This Row],[R5]]),IF(Tabela1[[#This Row],[R5]]&lt;11,11-Tabela1[[#This Row],[R5]],0)," ")</f>
        <v xml:space="preserve"> </v>
      </c>
      <c r="U23" s="3" t="str">
        <f>IF(ISNUMBER(Tabela1[[#This Row],[R6]]),IF(Tabela1[[#This Row],[R6]]&lt;11,11-Tabela1[[#This Row],[R6]],0)," ")</f>
        <v xml:space="preserve"> </v>
      </c>
      <c r="V23" s="3" t="str">
        <f>IF(ISNUMBER(Tabela1[[#This Row],[R7]]),IF(Tabela1[[#This Row],[R7]]&lt;21,21-Tabela1[[#This Row],[R7]],0)," ")</f>
        <v xml:space="preserve"> </v>
      </c>
      <c r="W23" s="3" t="str">
        <f>IF(ISNUMBER(Tabela1[[#This Row],[R8]]),IF(Tabela1[[#This Row],[R8]]&lt;11,11-Tabela1[[#This Row],[R8]],0)," ")</f>
        <v xml:space="preserve"> </v>
      </c>
      <c r="X23" s="3" t="str">
        <f>IF(ISNUMBER(Tabela1[[#This Row],[R9]]),IF(Tabela1[[#This Row],[R9]]&lt;11,11-Tabela1[[#This Row],[R9]],0)," ")</f>
        <v xml:space="preserve"> </v>
      </c>
      <c r="Y23" s="3" t="str">
        <f>IF(ISNUMBER(Tabela1[[#This Row],[R10]]),IF(Tabela1[[#This Row],[R10]]&lt;11,11-Tabela1[[#This Row],[R10]],0)," ")</f>
        <v xml:space="preserve"> </v>
      </c>
      <c r="AJ23" s="3" t="str">
        <f>IF(ISNUMBER(Tabela1[[#This Row],[w1]]),IF(Tabela1[[#This Row],[w1]]&lt;11,11-Tabela1[[#This Row],[w1]],0)," ")</f>
        <v xml:space="preserve"> </v>
      </c>
      <c r="AK23" s="3" t="str">
        <f>IF(ISNUMBER(Tabela1[[#This Row],[w2]]),IF(Tabela1[[#This Row],[w2]]&lt;21,21-Tabela1[[#This Row],[w2]],0)," ")</f>
        <v xml:space="preserve"> </v>
      </c>
      <c r="AL23" s="3" t="str">
        <f>IF(ISNUMBER(Tabela1[[#This Row],[w3]]),IF(Tabela1[[#This Row],[w3]]&lt;11,11-Tabela1[[#This Row],[w3]],0)," ")</f>
        <v xml:space="preserve"> </v>
      </c>
      <c r="AM23" s="3" t="str">
        <f>IF(ISNUMBER(Tabela1[[#This Row],[w4]]),IF(Tabela1[[#This Row],[w4]]&lt;11,11-Tabela1[[#This Row],[w4]],0)," ")</f>
        <v xml:space="preserve"> </v>
      </c>
      <c r="AN23" s="3" t="str">
        <f>IF(ISNUMBER(Tabela1[[#This Row],[w5]]),IF(Tabela1[[#This Row],[w5]]&lt;11,11-Tabela1[[#This Row],[w5]],0)," ")</f>
        <v xml:space="preserve"> </v>
      </c>
      <c r="AO23" s="3" t="str">
        <f>IF(ISNUMBER(Tabela1[[#This Row],[w6]]),IF(Tabela1[[#This Row],[w6]]&lt;11,11-Tabela1[[#This Row],[w6]],0)," ")</f>
        <v xml:space="preserve"> </v>
      </c>
      <c r="AP23" s="3" t="str">
        <f>IF(ISNUMBER(Tabela1[[#This Row],[w7]]),IF(Tabela1[[#This Row],[w7]]&lt;21,21-Tabela1[[#This Row],[w7]],0)," ")</f>
        <v xml:space="preserve"> </v>
      </c>
      <c r="AQ23" s="3" t="str">
        <f>IF(ISNUMBER(Tabela1[[#This Row],[w8]]),IF(Tabela1[[#This Row],[w8]]&lt;11,11-Tabela1[[#This Row],[w8]],0)," ")</f>
        <v xml:space="preserve"> </v>
      </c>
      <c r="AR23" s="3" t="str">
        <f>IF(ISNUMBER(Tabela1[[#This Row],[w9]]),IF(Tabela1[[#This Row],[w9]]&lt;11,11-Tabela1[[#This Row],[w9]],0)," ")</f>
        <v xml:space="preserve"> </v>
      </c>
      <c r="AS23" s="3" t="str">
        <f>IF(ISNUMBER(Tabela1[[#This Row],[w10]]),IF(Tabela1[[#This Row],[w10]]&lt;11,11-Tabela1[[#This Row],[w10]],0)," ")</f>
        <v xml:space="preserve"> </v>
      </c>
      <c r="AT23" s="3">
        <f>SUM(Tabela1[[#This Row],[PKT1]:[PKT10]])</f>
        <v>4</v>
      </c>
      <c r="AU23" s="3">
        <f>SUM(Tabela1[[#This Row],[p1]:[p10]])</f>
        <v>0</v>
      </c>
      <c r="AV23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23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23" s="3" t="str">
        <f>IF(MID(Tabela1[[#This Row],[Imię]],LEN(Tabela1[[#This Row],[Imię]]),1)="a",Tabela1[[#This Row],[GP]]," ")</f>
        <v xml:space="preserve"> </v>
      </c>
      <c r="AY23" s="3" t="str">
        <f>IF(MID(Tabela1[[#This Row],[Imię]],LEN(Tabela1[[#This Row],[Imię]]),1)="a",Tabela1[[#This Row],[mGP]]," ")</f>
        <v xml:space="preserve"> </v>
      </c>
    </row>
    <row r="24" spans="1:51">
      <c r="A24" t="s">
        <v>22</v>
      </c>
      <c r="B24" t="s">
        <v>311</v>
      </c>
      <c r="C24" t="s">
        <v>309</v>
      </c>
      <c r="F24">
        <v>11</v>
      </c>
      <c r="P24" s="3">
        <f>IF(ISNUMBER(Tabela1[[#This Row],[R1]]),IF(Tabela1[[#This Row],[R1]]&lt;11,11-Tabela1[[#This Row],[R1]],0)," ")</f>
        <v>0</v>
      </c>
      <c r="Q24" s="3" t="str">
        <f>IF(ISNUMBER(Tabela1[[#This Row],[R2]]),IF(Tabela1[[#This Row],[R2]]&lt;21,21-Tabela1[[#This Row],[R2]],0)," ")</f>
        <v xml:space="preserve"> </v>
      </c>
      <c r="R24" s="3" t="str">
        <f>IF(ISNUMBER(Tabela1[[#This Row],[R3]]),IF(Tabela1[[#This Row],[R3]]&lt;11,11-Tabela1[[#This Row],[R3]],0)," ")</f>
        <v xml:space="preserve"> </v>
      </c>
      <c r="S24" s="3" t="str">
        <f>IF(ISNUMBER(Tabela1[[#This Row],[R4]]),IF(Tabela1[[#This Row],[R4]]&lt;11,11-Tabela1[[#This Row],[R4]],0)," ")</f>
        <v xml:space="preserve"> </v>
      </c>
      <c r="T24" s="3" t="str">
        <f>IF(ISNUMBER(Tabela1[[#This Row],[R5]]),IF(Tabela1[[#This Row],[R5]]&lt;11,11-Tabela1[[#This Row],[R5]],0)," ")</f>
        <v xml:space="preserve"> </v>
      </c>
      <c r="U24" s="3" t="str">
        <f>IF(ISNUMBER(Tabela1[[#This Row],[R6]]),IF(Tabela1[[#This Row],[R6]]&lt;11,11-Tabela1[[#This Row],[R6]],0)," ")</f>
        <v xml:space="preserve"> </v>
      </c>
      <c r="V24" s="3" t="str">
        <f>IF(ISNUMBER(Tabela1[[#This Row],[R7]]),IF(Tabela1[[#This Row],[R7]]&lt;21,21-Tabela1[[#This Row],[R7]],0)," ")</f>
        <v xml:space="preserve"> </v>
      </c>
      <c r="W24" s="3" t="str">
        <f>IF(ISNUMBER(Tabela1[[#This Row],[R8]]),IF(Tabela1[[#This Row],[R8]]&lt;11,11-Tabela1[[#This Row],[R8]],0)," ")</f>
        <v xml:space="preserve"> </v>
      </c>
      <c r="X24" s="3" t="str">
        <f>IF(ISNUMBER(Tabela1[[#This Row],[R9]]),IF(Tabela1[[#This Row],[R9]]&lt;11,11-Tabela1[[#This Row],[R9]],0)," ")</f>
        <v xml:space="preserve"> </v>
      </c>
      <c r="Y24" s="3" t="str">
        <f>IF(ISNUMBER(Tabela1[[#This Row],[R10]]),IF(Tabela1[[#This Row],[R10]]&lt;11,11-Tabela1[[#This Row],[R10]],0)," ")</f>
        <v xml:space="preserve"> </v>
      </c>
      <c r="AJ24" s="3" t="str">
        <f>IF(ISNUMBER(Tabela1[[#This Row],[w1]]),IF(Tabela1[[#This Row],[w1]]&lt;11,11-Tabela1[[#This Row],[w1]],0)," ")</f>
        <v xml:space="preserve"> </v>
      </c>
      <c r="AK24" s="3" t="str">
        <f>IF(ISNUMBER(Tabela1[[#This Row],[w2]]),IF(Tabela1[[#This Row],[w2]]&lt;21,21-Tabela1[[#This Row],[w2]],0)," ")</f>
        <v xml:space="preserve"> </v>
      </c>
      <c r="AL24" s="3" t="str">
        <f>IF(ISNUMBER(Tabela1[[#This Row],[w3]]),IF(Tabela1[[#This Row],[w3]]&lt;11,11-Tabela1[[#This Row],[w3]],0)," ")</f>
        <v xml:space="preserve"> </v>
      </c>
      <c r="AM24" s="3" t="str">
        <f>IF(ISNUMBER(Tabela1[[#This Row],[w4]]),IF(Tabela1[[#This Row],[w4]]&lt;11,11-Tabela1[[#This Row],[w4]],0)," ")</f>
        <v xml:space="preserve"> </v>
      </c>
      <c r="AN24" s="3" t="str">
        <f>IF(ISNUMBER(Tabela1[[#This Row],[w5]]),IF(Tabela1[[#This Row],[w5]]&lt;11,11-Tabela1[[#This Row],[w5]],0)," ")</f>
        <v xml:space="preserve"> </v>
      </c>
      <c r="AO24" s="3" t="str">
        <f>IF(ISNUMBER(Tabela1[[#This Row],[w6]]),IF(Tabela1[[#This Row],[w6]]&lt;11,11-Tabela1[[#This Row],[w6]],0)," ")</f>
        <v xml:space="preserve"> </v>
      </c>
      <c r="AP24" s="3" t="str">
        <f>IF(ISNUMBER(Tabela1[[#This Row],[w7]]),IF(Tabela1[[#This Row],[w7]]&lt;21,21-Tabela1[[#This Row],[w7]],0)," ")</f>
        <v xml:space="preserve"> </v>
      </c>
      <c r="AQ24" s="3" t="str">
        <f>IF(ISNUMBER(Tabela1[[#This Row],[w8]]),IF(Tabela1[[#This Row],[w8]]&lt;11,11-Tabela1[[#This Row],[w8]],0)," ")</f>
        <v xml:space="preserve"> </v>
      </c>
      <c r="AR24" s="3" t="str">
        <f>IF(ISNUMBER(Tabela1[[#This Row],[w9]]),IF(Tabela1[[#This Row],[w9]]&lt;11,11-Tabela1[[#This Row],[w9]],0)," ")</f>
        <v xml:space="preserve"> </v>
      </c>
      <c r="AS24" s="3" t="str">
        <f>IF(ISNUMBER(Tabela1[[#This Row],[w10]]),IF(Tabela1[[#This Row],[w10]]&lt;11,11-Tabela1[[#This Row],[w10]],0)," ")</f>
        <v xml:space="preserve"> </v>
      </c>
      <c r="AT24" s="3">
        <f>SUM(Tabela1[[#This Row],[PKT1]:[PKT10]])</f>
        <v>0</v>
      </c>
      <c r="AU24" s="3">
        <f>SUM(Tabela1[[#This Row],[p1]:[p10]])</f>
        <v>0</v>
      </c>
      <c r="AV24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24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24" s="3" t="str">
        <f>IF(MID(Tabela1[[#This Row],[Imię]],LEN(Tabela1[[#This Row],[Imię]]),1)="a",Tabela1[[#This Row],[GP]]," ")</f>
        <v xml:space="preserve"> </v>
      </c>
      <c r="AY24" s="3" t="str">
        <f>IF(MID(Tabela1[[#This Row],[Imię]],LEN(Tabela1[[#This Row],[Imię]]),1)="a",Tabela1[[#This Row],[mGP]]," ")</f>
        <v xml:space="preserve"> </v>
      </c>
    </row>
    <row r="25" spans="1:51">
      <c r="A25" t="s">
        <v>23</v>
      </c>
      <c r="B25" t="s">
        <v>302</v>
      </c>
      <c r="C25" t="s">
        <v>303</v>
      </c>
      <c r="P25" s="3" t="str">
        <f>IF(ISNUMBER(Tabela1[[#This Row],[R1]]),IF(Tabela1[[#This Row],[R1]]&lt;11,11-Tabela1[[#This Row],[R1]],0)," ")</f>
        <v xml:space="preserve"> </v>
      </c>
      <c r="Q25" s="3" t="str">
        <f>IF(ISNUMBER(Tabela1[[#This Row],[R2]]),IF(Tabela1[[#This Row],[R2]]&lt;21,21-Tabela1[[#This Row],[R2]],0)," ")</f>
        <v xml:space="preserve"> </v>
      </c>
      <c r="R25" s="3" t="str">
        <f>IF(ISNUMBER(Tabela1[[#This Row],[R3]]),IF(Tabela1[[#This Row],[R3]]&lt;11,11-Tabela1[[#This Row],[R3]],0)," ")</f>
        <v xml:space="preserve"> </v>
      </c>
      <c r="S25" s="3" t="str">
        <f>IF(ISNUMBER(Tabela1[[#This Row],[R4]]),IF(Tabela1[[#This Row],[R4]]&lt;11,11-Tabela1[[#This Row],[R4]],0)," ")</f>
        <v xml:space="preserve"> </v>
      </c>
      <c r="T25" s="3" t="str">
        <f>IF(ISNUMBER(Tabela1[[#This Row],[R5]]),IF(Tabela1[[#This Row],[R5]]&lt;11,11-Tabela1[[#This Row],[R5]],0)," ")</f>
        <v xml:space="preserve"> </v>
      </c>
      <c r="U25" s="3" t="str">
        <f>IF(ISNUMBER(Tabela1[[#This Row],[R6]]),IF(Tabela1[[#This Row],[R6]]&lt;11,11-Tabela1[[#This Row],[R6]],0)," ")</f>
        <v xml:space="preserve"> </v>
      </c>
      <c r="V25" s="3" t="str">
        <f>IF(ISNUMBER(Tabela1[[#This Row],[R7]]),IF(Tabela1[[#This Row],[R7]]&lt;21,21-Tabela1[[#This Row],[R7]],0)," ")</f>
        <v xml:space="preserve"> </v>
      </c>
      <c r="W25" s="3" t="str">
        <f>IF(ISNUMBER(Tabela1[[#This Row],[R8]]),IF(Tabela1[[#This Row],[R8]]&lt;11,11-Tabela1[[#This Row],[R8]],0)," ")</f>
        <v xml:space="preserve"> </v>
      </c>
      <c r="X25" s="3" t="str">
        <f>IF(ISNUMBER(Tabela1[[#This Row],[R9]]),IF(Tabela1[[#This Row],[R9]]&lt;11,11-Tabela1[[#This Row],[R9]],0)," ")</f>
        <v xml:space="preserve"> </v>
      </c>
      <c r="Y25" s="3" t="str">
        <f>IF(ISNUMBER(Tabela1[[#This Row],[R10]]),IF(Tabela1[[#This Row],[R10]]&lt;11,11-Tabela1[[#This Row],[R10]],0)," ")</f>
        <v xml:space="preserve"> </v>
      </c>
      <c r="AJ25" s="3" t="str">
        <f>IF(ISNUMBER(Tabela1[[#This Row],[w1]]),IF(Tabela1[[#This Row],[w1]]&lt;11,11-Tabela1[[#This Row],[w1]],0)," ")</f>
        <v xml:space="preserve"> </v>
      </c>
      <c r="AK25" s="3" t="str">
        <f>IF(ISNUMBER(Tabela1[[#This Row],[w2]]),IF(Tabela1[[#This Row],[w2]]&lt;21,21-Tabela1[[#This Row],[w2]],0)," ")</f>
        <v xml:space="preserve"> </v>
      </c>
      <c r="AL25" s="3" t="str">
        <f>IF(ISNUMBER(Tabela1[[#This Row],[w3]]),IF(Tabela1[[#This Row],[w3]]&lt;11,11-Tabela1[[#This Row],[w3]],0)," ")</f>
        <v xml:space="preserve"> </v>
      </c>
      <c r="AM25" s="3" t="str">
        <f>IF(ISNUMBER(Tabela1[[#This Row],[w4]]),IF(Tabela1[[#This Row],[w4]]&lt;11,11-Tabela1[[#This Row],[w4]],0)," ")</f>
        <v xml:space="preserve"> </v>
      </c>
      <c r="AN25" s="3" t="str">
        <f>IF(ISNUMBER(Tabela1[[#This Row],[w5]]),IF(Tabela1[[#This Row],[w5]]&lt;11,11-Tabela1[[#This Row],[w5]],0)," ")</f>
        <v xml:space="preserve"> </v>
      </c>
      <c r="AO25" s="3" t="str">
        <f>IF(ISNUMBER(Tabela1[[#This Row],[w6]]),IF(Tabela1[[#This Row],[w6]]&lt;11,11-Tabela1[[#This Row],[w6]],0)," ")</f>
        <v xml:space="preserve"> </v>
      </c>
      <c r="AP25" s="3" t="str">
        <f>IF(ISNUMBER(Tabela1[[#This Row],[w7]]),IF(Tabela1[[#This Row],[w7]]&lt;21,21-Tabela1[[#This Row],[w7]],0)," ")</f>
        <v xml:space="preserve"> </v>
      </c>
      <c r="AQ25" s="3" t="str">
        <f>IF(ISNUMBER(Tabela1[[#This Row],[w8]]),IF(Tabela1[[#This Row],[w8]]&lt;11,11-Tabela1[[#This Row],[w8]],0)," ")</f>
        <v xml:space="preserve"> </v>
      </c>
      <c r="AR25" s="3" t="str">
        <f>IF(ISNUMBER(Tabela1[[#This Row],[w9]]),IF(Tabela1[[#This Row],[w9]]&lt;11,11-Tabela1[[#This Row],[w9]],0)," ")</f>
        <v xml:space="preserve"> </v>
      </c>
      <c r="AS25" s="3" t="str">
        <f>IF(ISNUMBER(Tabela1[[#This Row],[w10]]),IF(Tabela1[[#This Row],[w10]]&lt;11,11-Tabela1[[#This Row],[w10]],0)," ")</f>
        <v xml:space="preserve"> </v>
      </c>
      <c r="AT25" s="3">
        <f>SUM(Tabela1[[#This Row],[PKT1]:[PKT10]])</f>
        <v>0</v>
      </c>
      <c r="AU25" s="3">
        <f>SUM(Tabela1[[#This Row],[p1]:[p10]])</f>
        <v>0</v>
      </c>
      <c r="AV25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25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25" s="3" t="str">
        <f>IF(MID(Tabela1[[#This Row],[Imię]],LEN(Tabela1[[#This Row],[Imię]]),1)="a",Tabela1[[#This Row],[GP]]," ")</f>
        <v xml:space="preserve"> </v>
      </c>
      <c r="AY25" s="3" t="str">
        <f>IF(MID(Tabela1[[#This Row],[Imię]],LEN(Tabela1[[#This Row],[Imię]]),1)="a",Tabela1[[#This Row],[mGP]]," ")</f>
        <v xml:space="preserve"> </v>
      </c>
    </row>
    <row r="26" spans="1:51">
      <c r="A26" t="s">
        <v>24</v>
      </c>
      <c r="B26" t="s">
        <v>197</v>
      </c>
      <c r="C26" t="s">
        <v>208</v>
      </c>
      <c r="G26">
        <v>1</v>
      </c>
      <c r="H26">
        <v>2</v>
      </c>
      <c r="I26">
        <v>2</v>
      </c>
      <c r="J26">
        <v>6</v>
      </c>
      <c r="K26">
        <v>7</v>
      </c>
      <c r="L26">
        <v>3</v>
      </c>
      <c r="M26">
        <v>1</v>
      </c>
      <c r="N26">
        <v>10</v>
      </c>
      <c r="P26" s="3" t="str">
        <f>IF(ISNUMBER(Tabela1[[#This Row],[R1]]),IF(Tabela1[[#This Row],[R1]]&lt;11,11-Tabela1[[#This Row],[R1]],0)," ")</f>
        <v xml:space="preserve"> </v>
      </c>
      <c r="Q26" s="3">
        <f>IF(ISNUMBER(Tabela1[[#This Row],[R2]]),IF(Tabela1[[#This Row],[R2]]&lt;21,21-Tabela1[[#This Row],[R2]],0)," ")</f>
        <v>20</v>
      </c>
      <c r="R26" s="3">
        <f>IF(ISNUMBER(Tabela1[[#This Row],[R3]]),IF(Tabela1[[#This Row],[R3]]&lt;11,11-Tabela1[[#This Row],[R3]],0)," ")</f>
        <v>9</v>
      </c>
      <c r="S26" s="3">
        <f>IF(ISNUMBER(Tabela1[[#This Row],[R4]]),IF(Tabela1[[#This Row],[R4]]&lt;11,11-Tabela1[[#This Row],[R4]],0)," ")</f>
        <v>9</v>
      </c>
      <c r="T26" s="3">
        <f>IF(ISNUMBER(Tabela1[[#This Row],[R5]]),IF(Tabela1[[#This Row],[R5]]&lt;11,11-Tabela1[[#This Row],[R5]],0)," ")</f>
        <v>5</v>
      </c>
      <c r="U26" s="3">
        <f>IF(ISNUMBER(Tabela1[[#This Row],[R6]]),IF(Tabela1[[#This Row],[R6]]&lt;11,11-Tabela1[[#This Row],[R6]],0)," ")</f>
        <v>4</v>
      </c>
      <c r="V26" s="3">
        <f>IF(ISNUMBER(Tabela1[[#This Row],[R7]]),IF(Tabela1[[#This Row],[R7]]&lt;21,21-Tabela1[[#This Row],[R7]],0)," ")</f>
        <v>18</v>
      </c>
      <c r="W26" s="3">
        <f>IF(ISNUMBER(Tabela1[[#This Row],[R8]]),IF(Tabela1[[#This Row],[R8]]&lt;11,11-Tabela1[[#This Row],[R8]],0)," ")</f>
        <v>10</v>
      </c>
      <c r="X26" s="3">
        <f>IF(ISNUMBER(Tabela1[[#This Row],[R9]]),IF(Tabela1[[#This Row],[R9]]&lt;11,11-Tabela1[[#This Row],[R9]],0)," ")</f>
        <v>1</v>
      </c>
      <c r="Y26" s="3" t="str">
        <f>IF(ISNUMBER(Tabela1[[#This Row],[R10]]),IF(Tabela1[[#This Row],[R10]]&lt;11,11-Tabela1[[#This Row],[R10]],0)," ")</f>
        <v xml:space="preserve"> </v>
      </c>
      <c r="AJ26" s="3" t="str">
        <f>IF(ISNUMBER(Tabela1[[#This Row],[w1]]),IF(Tabela1[[#This Row],[w1]]&lt;11,11-Tabela1[[#This Row],[w1]],0)," ")</f>
        <v xml:space="preserve"> </v>
      </c>
      <c r="AK26" s="3" t="str">
        <f>IF(ISNUMBER(Tabela1[[#This Row],[w2]]),IF(Tabela1[[#This Row],[w2]]&lt;21,21-Tabela1[[#This Row],[w2]],0)," ")</f>
        <v xml:space="preserve"> </v>
      </c>
      <c r="AL26" s="3" t="str">
        <f>IF(ISNUMBER(Tabela1[[#This Row],[w3]]),IF(Tabela1[[#This Row],[w3]]&lt;11,11-Tabela1[[#This Row],[w3]],0)," ")</f>
        <v xml:space="preserve"> </v>
      </c>
      <c r="AM26" s="3" t="str">
        <f>IF(ISNUMBER(Tabela1[[#This Row],[w4]]),IF(Tabela1[[#This Row],[w4]]&lt;11,11-Tabela1[[#This Row],[w4]],0)," ")</f>
        <v xml:space="preserve"> </v>
      </c>
      <c r="AN26" s="3" t="str">
        <f>IF(ISNUMBER(Tabela1[[#This Row],[w5]]),IF(Tabela1[[#This Row],[w5]]&lt;11,11-Tabela1[[#This Row],[w5]],0)," ")</f>
        <v xml:space="preserve"> </v>
      </c>
      <c r="AO26" s="3" t="str">
        <f>IF(ISNUMBER(Tabela1[[#This Row],[w6]]),IF(Tabela1[[#This Row],[w6]]&lt;11,11-Tabela1[[#This Row],[w6]],0)," ")</f>
        <v xml:space="preserve"> </v>
      </c>
      <c r="AP26" s="3" t="str">
        <f>IF(ISNUMBER(Tabela1[[#This Row],[w7]]),IF(Tabela1[[#This Row],[w7]]&lt;21,21-Tabela1[[#This Row],[w7]],0)," ")</f>
        <v xml:space="preserve"> </v>
      </c>
      <c r="AQ26" s="3" t="str">
        <f>IF(ISNUMBER(Tabela1[[#This Row],[w8]]),IF(Tabela1[[#This Row],[w8]]&lt;11,11-Tabela1[[#This Row],[w8]],0)," ")</f>
        <v xml:space="preserve"> </v>
      </c>
      <c r="AR26" s="3" t="str">
        <f>IF(ISNUMBER(Tabela1[[#This Row],[w9]]),IF(Tabela1[[#This Row],[w9]]&lt;11,11-Tabela1[[#This Row],[w9]],0)," ")</f>
        <v xml:space="preserve"> </v>
      </c>
      <c r="AS26" s="3" t="str">
        <f>IF(ISNUMBER(Tabela1[[#This Row],[w10]]),IF(Tabela1[[#This Row],[w10]]&lt;11,11-Tabela1[[#This Row],[w10]],0)," ")</f>
        <v xml:space="preserve"> </v>
      </c>
      <c r="AT26" s="3">
        <f>SUM(Tabela1[[#This Row],[PKT1]:[PKT10]])</f>
        <v>76</v>
      </c>
      <c r="AU26" s="3">
        <f>SUM(Tabela1[[#This Row],[p1]:[p10]])</f>
        <v>0</v>
      </c>
      <c r="AV26" s="3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>66</v>
      </c>
      <c r="AW26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26" s="3" t="str">
        <f>IF(MID(Tabela1[[#This Row],[Imię]],LEN(Tabela1[[#This Row],[Imię]]),1)="a",Tabela1[[#This Row],[GP]]," ")</f>
        <v xml:space="preserve"> </v>
      </c>
      <c r="AY26" s="3" t="str">
        <f>IF(MID(Tabela1[[#This Row],[Imię]],LEN(Tabela1[[#This Row],[Imię]]),1)="a",Tabela1[[#This Row],[mGP]]," ")</f>
        <v xml:space="preserve"> </v>
      </c>
    </row>
    <row r="27" spans="1:51">
      <c r="A27" t="s">
        <v>25</v>
      </c>
      <c r="B27" t="s">
        <v>237</v>
      </c>
      <c r="C27" t="s">
        <v>208</v>
      </c>
      <c r="F27">
        <v>41</v>
      </c>
      <c r="G27">
        <v>8</v>
      </c>
      <c r="H27">
        <v>4</v>
      </c>
      <c r="I27">
        <v>5</v>
      </c>
      <c r="J27">
        <v>13</v>
      </c>
      <c r="K27">
        <v>15</v>
      </c>
      <c r="L27">
        <v>9</v>
      </c>
      <c r="M27">
        <v>14</v>
      </c>
      <c r="N27">
        <v>5</v>
      </c>
      <c r="P27" s="3">
        <f>IF(ISNUMBER(Tabela1[[#This Row],[R1]]),IF(Tabela1[[#This Row],[R1]]&lt;11,11-Tabela1[[#This Row],[R1]],0)," ")</f>
        <v>0</v>
      </c>
      <c r="Q27" s="3">
        <f>IF(ISNUMBER(Tabela1[[#This Row],[R2]]),IF(Tabela1[[#This Row],[R2]]&lt;21,21-Tabela1[[#This Row],[R2]],0)," ")</f>
        <v>13</v>
      </c>
      <c r="R27" s="3">
        <f>IF(ISNUMBER(Tabela1[[#This Row],[R3]]),IF(Tabela1[[#This Row],[R3]]&lt;11,11-Tabela1[[#This Row],[R3]],0)," ")</f>
        <v>7</v>
      </c>
      <c r="S27" s="3">
        <f>IF(ISNUMBER(Tabela1[[#This Row],[R4]]),IF(Tabela1[[#This Row],[R4]]&lt;11,11-Tabela1[[#This Row],[R4]],0)," ")</f>
        <v>6</v>
      </c>
      <c r="T27" s="3">
        <f>IF(ISNUMBER(Tabela1[[#This Row],[R5]]),IF(Tabela1[[#This Row],[R5]]&lt;11,11-Tabela1[[#This Row],[R5]],0)," ")</f>
        <v>0</v>
      </c>
      <c r="U27" s="3">
        <f>IF(ISNUMBER(Tabela1[[#This Row],[R6]]),IF(Tabela1[[#This Row],[R6]]&lt;11,11-Tabela1[[#This Row],[R6]],0)," ")</f>
        <v>0</v>
      </c>
      <c r="V27" s="3">
        <f>IF(ISNUMBER(Tabela1[[#This Row],[R7]]),IF(Tabela1[[#This Row],[R7]]&lt;21,21-Tabela1[[#This Row],[R7]],0)," ")</f>
        <v>12</v>
      </c>
      <c r="W27" s="3">
        <f>IF(ISNUMBER(Tabela1[[#This Row],[R8]]),IF(Tabela1[[#This Row],[R8]]&lt;11,11-Tabela1[[#This Row],[R8]],0)," ")</f>
        <v>0</v>
      </c>
      <c r="X27" s="3">
        <f>IF(ISNUMBER(Tabela1[[#This Row],[R9]]),IF(Tabela1[[#This Row],[R9]]&lt;11,11-Tabela1[[#This Row],[R9]],0)," ")</f>
        <v>6</v>
      </c>
      <c r="Y27" s="3" t="str">
        <f>IF(ISNUMBER(Tabela1[[#This Row],[R10]]),IF(Tabela1[[#This Row],[R10]]&lt;11,11-Tabela1[[#This Row],[R10]],0)," ")</f>
        <v xml:space="preserve"> </v>
      </c>
      <c r="AJ27" s="3" t="str">
        <f>IF(ISNUMBER(Tabela1[[#This Row],[w1]]),IF(Tabela1[[#This Row],[w1]]&lt;11,11-Tabela1[[#This Row],[w1]],0)," ")</f>
        <v xml:space="preserve"> </v>
      </c>
      <c r="AK27" s="3" t="str">
        <f>IF(ISNUMBER(Tabela1[[#This Row],[w2]]),IF(Tabela1[[#This Row],[w2]]&lt;21,21-Tabela1[[#This Row],[w2]],0)," ")</f>
        <v xml:space="preserve"> </v>
      </c>
      <c r="AL27" s="3" t="str">
        <f>IF(ISNUMBER(Tabela1[[#This Row],[w3]]),IF(Tabela1[[#This Row],[w3]]&lt;11,11-Tabela1[[#This Row],[w3]],0)," ")</f>
        <v xml:space="preserve"> </v>
      </c>
      <c r="AM27" s="3" t="str">
        <f>IF(ISNUMBER(Tabela1[[#This Row],[w4]]),IF(Tabela1[[#This Row],[w4]]&lt;11,11-Tabela1[[#This Row],[w4]],0)," ")</f>
        <v xml:space="preserve"> </v>
      </c>
      <c r="AN27" s="3" t="str">
        <f>IF(ISNUMBER(Tabela1[[#This Row],[w5]]),IF(Tabela1[[#This Row],[w5]]&lt;11,11-Tabela1[[#This Row],[w5]],0)," ")</f>
        <v xml:space="preserve"> </v>
      </c>
      <c r="AO27" s="3" t="str">
        <f>IF(ISNUMBER(Tabela1[[#This Row],[w6]]),IF(Tabela1[[#This Row],[w6]]&lt;11,11-Tabela1[[#This Row],[w6]],0)," ")</f>
        <v xml:space="preserve"> </v>
      </c>
      <c r="AP27" s="3" t="str">
        <f>IF(ISNUMBER(Tabela1[[#This Row],[w7]]),IF(Tabela1[[#This Row],[w7]]&lt;21,21-Tabela1[[#This Row],[w7]],0)," ")</f>
        <v xml:space="preserve"> </v>
      </c>
      <c r="AQ27" s="3" t="str">
        <f>IF(ISNUMBER(Tabela1[[#This Row],[w8]]),IF(Tabela1[[#This Row],[w8]]&lt;11,11-Tabela1[[#This Row],[w8]],0)," ")</f>
        <v xml:space="preserve"> </v>
      </c>
      <c r="AR27" s="3" t="str">
        <f>IF(ISNUMBER(Tabela1[[#This Row],[w9]]),IF(Tabela1[[#This Row],[w9]]&lt;11,11-Tabela1[[#This Row],[w9]],0)," ")</f>
        <v xml:space="preserve"> </v>
      </c>
      <c r="AS27" s="3" t="str">
        <f>IF(ISNUMBER(Tabela1[[#This Row],[w10]]),IF(Tabela1[[#This Row],[w10]]&lt;11,11-Tabela1[[#This Row],[w10]],0)," ")</f>
        <v xml:space="preserve"> </v>
      </c>
      <c r="AT27" s="3">
        <f>SUM(Tabela1[[#This Row],[PKT1]:[PKT10]])</f>
        <v>44</v>
      </c>
      <c r="AU27" s="3">
        <f>SUM(Tabela1[[#This Row],[p1]:[p10]])</f>
        <v>0</v>
      </c>
      <c r="AV27" s="3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>44</v>
      </c>
      <c r="AW27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27" s="3">
        <f>IF(MID(Tabela1[[#This Row],[Imię]],LEN(Tabela1[[#This Row],[Imię]]),1)="a",Tabela1[[#This Row],[GP]]," ")</f>
        <v>44</v>
      </c>
      <c r="AY27" s="3" t="str">
        <f>IF(MID(Tabela1[[#This Row],[Imię]],LEN(Tabela1[[#This Row],[Imię]]),1)="a",Tabela1[[#This Row],[mGP]]," ")</f>
        <v xml:space="preserve"> </v>
      </c>
    </row>
    <row r="28" spans="1:51">
      <c r="A28" t="s">
        <v>26</v>
      </c>
      <c r="B28" t="s">
        <v>251</v>
      </c>
      <c r="C28" t="s">
        <v>208</v>
      </c>
      <c r="E28">
        <v>1</v>
      </c>
      <c r="F28">
        <v>46</v>
      </c>
      <c r="H28">
        <v>8</v>
      </c>
      <c r="I28">
        <v>8</v>
      </c>
      <c r="K28">
        <v>21</v>
      </c>
      <c r="M28">
        <v>19</v>
      </c>
      <c r="N28">
        <v>11</v>
      </c>
      <c r="P28" s="3">
        <f>IF(ISNUMBER(Tabela1[[#This Row],[R1]]),IF(Tabela1[[#This Row],[R1]]&lt;11,11-Tabela1[[#This Row],[R1]],0)," ")</f>
        <v>0</v>
      </c>
      <c r="Q28" s="3" t="str">
        <f>IF(ISNUMBER(Tabela1[[#This Row],[R2]]),IF(Tabela1[[#This Row],[R2]]&lt;21,21-Tabela1[[#This Row],[R2]],0)," ")</f>
        <v xml:space="preserve"> </v>
      </c>
      <c r="R28" s="3">
        <f>IF(ISNUMBER(Tabela1[[#This Row],[R3]]),IF(Tabela1[[#This Row],[R3]]&lt;11,11-Tabela1[[#This Row],[R3]],0)," ")</f>
        <v>3</v>
      </c>
      <c r="S28" s="3">
        <f>IF(ISNUMBER(Tabela1[[#This Row],[R4]]),IF(Tabela1[[#This Row],[R4]]&lt;11,11-Tabela1[[#This Row],[R4]],0)," ")</f>
        <v>3</v>
      </c>
      <c r="T28" s="3" t="str">
        <f>IF(ISNUMBER(Tabela1[[#This Row],[R5]]),IF(Tabela1[[#This Row],[R5]]&lt;11,11-Tabela1[[#This Row],[R5]],0)," ")</f>
        <v xml:space="preserve"> </v>
      </c>
      <c r="U28" s="3">
        <f>IF(ISNUMBER(Tabela1[[#This Row],[R6]]),IF(Tabela1[[#This Row],[R6]]&lt;11,11-Tabela1[[#This Row],[R6]],0)," ")</f>
        <v>0</v>
      </c>
      <c r="V28" s="3" t="str">
        <f>IF(ISNUMBER(Tabela1[[#This Row],[R7]]),IF(Tabela1[[#This Row],[R7]]&lt;21,21-Tabela1[[#This Row],[R7]],0)," ")</f>
        <v xml:space="preserve"> </v>
      </c>
      <c r="W28" s="3">
        <f>IF(ISNUMBER(Tabela1[[#This Row],[R8]]),IF(Tabela1[[#This Row],[R8]]&lt;11,11-Tabela1[[#This Row],[R8]],0)," ")</f>
        <v>0</v>
      </c>
      <c r="X28" s="3">
        <f>IF(ISNUMBER(Tabela1[[#This Row],[R9]]),IF(Tabela1[[#This Row],[R9]]&lt;11,11-Tabela1[[#This Row],[R9]],0)," ")</f>
        <v>0</v>
      </c>
      <c r="Y28" s="3" t="str">
        <f>IF(ISNUMBER(Tabela1[[#This Row],[R10]]),IF(Tabela1[[#This Row],[R10]]&lt;11,11-Tabela1[[#This Row],[R10]],0)," ")</f>
        <v xml:space="preserve"> </v>
      </c>
      <c r="Z28">
        <v>3</v>
      </c>
      <c r="AB28">
        <v>1</v>
      </c>
      <c r="AC28">
        <v>1</v>
      </c>
      <c r="AD28">
        <v>10</v>
      </c>
      <c r="AE28">
        <v>8</v>
      </c>
      <c r="AF28">
        <v>3</v>
      </c>
      <c r="AG28">
        <v>7</v>
      </c>
      <c r="AH28">
        <v>2</v>
      </c>
      <c r="AJ28" s="3">
        <f>IF(ISNUMBER(Tabela1[[#This Row],[w1]]),IF(Tabela1[[#This Row],[w1]]&lt;11,11-Tabela1[[#This Row],[w1]],0)," ")</f>
        <v>8</v>
      </c>
      <c r="AK28" s="3" t="str">
        <f>IF(ISNUMBER(Tabela1[[#This Row],[w2]]),IF(Tabela1[[#This Row],[w2]]&lt;21,21-Tabela1[[#This Row],[w2]],0)," ")</f>
        <v xml:space="preserve"> </v>
      </c>
      <c r="AL28" s="3">
        <f>IF(ISNUMBER(Tabela1[[#This Row],[w3]]),IF(Tabela1[[#This Row],[w3]]&lt;11,11-Tabela1[[#This Row],[w3]],0)," ")</f>
        <v>10</v>
      </c>
      <c r="AM28" s="3">
        <f>IF(ISNUMBER(Tabela1[[#This Row],[w4]]),IF(Tabela1[[#This Row],[w4]]&lt;11,11-Tabela1[[#This Row],[w4]],0)," ")</f>
        <v>10</v>
      </c>
      <c r="AN28" s="3">
        <f>IF(ISNUMBER(Tabela1[[#This Row],[w5]]),IF(Tabela1[[#This Row],[w5]]&lt;11,11-Tabela1[[#This Row],[w5]],0)," ")</f>
        <v>1</v>
      </c>
      <c r="AO28" s="3">
        <f>IF(ISNUMBER(Tabela1[[#This Row],[w6]]),IF(Tabela1[[#This Row],[w6]]&lt;11,11-Tabela1[[#This Row],[w6]],0)," ")</f>
        <v>3</v>
      </c>
      <c r="AP28" s="3">
        <f>IF(ISNUMBER(Tabela1[[#This Row],[w7]]),IF(Tabela1[[#This Row],[w7]]&lt;21,21-Tabela1[[#This Row],[w7]],0)," ")</f>
        <v>18</v>
      </c>
      <c r="AQ28" s="3">
        <f>IF(ISNUMBER(Tabela1[[#This Row],[w8]]),IF(Tabela1[[#This Row],[w8]]&lt;11,11-Tabela1[[#This Row],[w8]],0)," ")</f>
        <v>4</v>
      </c>
      <c r="AR28" s="3">
        <f>IF(ISNUMBER(Tabela1[[#This Row],[w9]]),IF(Tabela1[[#This Row],[w9]]&lt;11,11-Tabela1[[#This Row],[w9]],0)," ")</f>
        <v>9</v>
      </c>
      <c r="AS28" s="3" t="str">
        <f>IF(ISNUMBER(Tabela1[[#This Row],[w10]]),IF(Tabela1[[#This Row],[w10]]&lt;11,11-Tabela1[[#This Row],[w10]],0)," ")</f>
        <v xml:space="preserve"> </v>
      </c>
      <c r="AT28" s="3">
        <f>SUM(Tabela1[[#This Row],[PKT1]:[PKT10]])</f>
        <v>6</v>
      </c>
      <c r="AU28" s="3">
        <f>SUM(Tabela1[[#This Row],[p1]:[p10]])</f>
        <v>63</v>
      </c>
      <c r="AV28" s="3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>6</v>
      </c>
      <c r="AW28" s="3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>55</v>
      </c>
      <c r="AX28" s="3" t="str">
        <f>IF(MID(Tabela1[[#This Row],[Imię]],LEN(Tabela1[[#This Row],[Imię]]),1)="a",Tabela1[[#This Row],[GP]]," ")</f>
        <v xml:space="preserve"> </v>
      </c>
      <c r="AY28" s="3" t="str">
        <f>IF(MID(Tabela1[[#This Row],[Imię]],LEN(Tabela1[[#This Row],[Imię]]),1)="a",Tabela1[[#This Row],[mGP]]," ")</f>
        <v xml:space="preserve"> </v>
      </c>
    </row>
    <row r="29" spans="1:51">
      <c r="A29" t="s">
        <v>27</v>
      </c>
      <c r="B29" t="s">
        <v>206</v>
      </c>
      <c r="C29" t="s">
        <v>260</v>
      </c>
      <c r="J29">
        <v>18</v>
      </c>
      <c r="M29">
        <v>16</v>
      </c>
      <c r="P29" s="3" t="str">
        <f>IF(ISNUMBER(Tabela1[[#This Row],[R1]]),IF(Tabela1[[#This Row],[R1]]&lt;11,11-Tabela1[[#This Row],[R1]],0)," ")</f>
        <v xml:space="preserve"> </v>
      </c>
      <c r="Q29" s="3" t="str">
        <f>IF(ISNUMBER(Tabela1[[#This Row],[R2]]),IF(Tabela1[[#This Row],[R2]]&lt;21,21-Tabela1[[#This Row],[R2]],0)," ")</f>
        <v xml:space="preserve"> </v>
      </c>
      <c r="R29" s="3" t="str">
        <f>IF(ISNUMBER(Tabela1[[#This Row],[R3]]),IF(Tabela1[[#This Row],[R3]]&lt;11,11-Tabela1[[#This Row],[R3]],0)," ")</f>
        <v xml:space="preserve"> </v>
      </c>
      <c r="S29" s="3" t="str">
        <f>IF(ISNUMBER(Tabela1[[#This Row],[R4]]),IF(Tabela1[[#This Row],[R4]]&lt;11,11-Tabela1[[#This Row],[R4]],0)," ")</f>
        <v xml:space="preserve"> </v>
      </c>
      <c r="T29" s="3">
        <f>IF(ISNUMBER(Tabela1[[#This Row],[R5]]),IF(Tabela1[[#This Row],[R5]]&lt;11,11-Tabela1[[#This Row],[R5]],0)," ")</f>
        <v>0</v>
      </c>
      <c r="U29" s="3" t="str">
        <f>IF(ISNUMBER(Tabela1[[#This Row],[R6]]),IF(Tabela1[[#This Row],[R6]]&lt;11,11-Tabela1[[#This Row],[R6]],0)," ")</f>
        <v xml:space="preserve"> </v>
      </c>
      <c r="V29" s="3" t="str">
        <f>IF(ISNUMBER(Tabela1[[#This Row],[R7]]),IF(Tabela1[[#This Row],[R7]]&lt;21,21-Tabela1[[#This Row],[R7]],0)," ")</f>
        <v xml:space="preserve"> </v>
      </c>
      <c r="W29" s="3">
        <f>IF(ISNUMBER(Tabela1[[#This Row],[R8]]),IF(Tabela1[[#This Row],[R8]]&lt;11,11-Tabela1[[#This Row],[R8]],0)," ")</f>
        <v>0</v>
      </c>
      <c r="X29" s="3" t="str">
        <f>IF(ISNUMBER(Tabela1[[#This Row],[R9]]),IF(Tabela1[[#This Row],[R9]]&lt;11,11-Tabela1[[#This Row],[R9]],0)," ")</f>
        <v xml:space="preserve"> </v>
      </c>
      <c r="Y29" s="3" t="str">
        <f>IF(ISNUMBER(Tabela1[[#This Row],[R10]]),IF(Tabela1[[#This Row],[R10]]&lt;11,11-Tabela1[[#This Row],[R10]],0)," ")</f>
        <v xml:space="preserve"> </v>
      </c>
      <c r="AJ29" s="3" t="str">
        <f>IF(ISNUMBER(Tabela1[[#This Row],[w1]]),IF(Tabela1[[#This Row],[w1]]&lt;11,11-Tabela1[[#This Row],[w1]],0)," ")</f>
        <v xml:space="preserve"> </v>
      </c>
      <c r="AK29" s="3" t="str">
        <f>IF(ISNUMBER(Tabela1[[#This Row],[w2]]),IF(Tabela1[[#This Row],[w2]]&lt;21,21-Tabela1[[#This Row],[w2]],0)," ")</f>
        <v xml:space="preserve"> </v>
      </c>
      <c r="AL29" s="3" t="str">
        <f>IF(ISNUMBER(Tabela1[[#This Row],[w3]]),IF(Tabela1[[#This Row],[w3]]&lt;11,11-Tabela1[[#This Row],[w3]],0)," ")</f>
        <v xml:space="preserve"> </v>
      </c>
      <c r="AM29" s="3" t="str">
        <f>IF(ISNUMBER(Tabela1[[#This Row],[w4]]),IF(Tabela1[[#This Row],[w4]]&lt;11,11-Tabela1[[#This Row],[w4]],0)," ")</f>
        <v xml:space="preserve"> </v>
      </c>
      <c r="AN29" s="3" t="str">
        <f>IF(ISNUMBER(Tabela1[[#This Row],[w5]]),IF(Tabela1[[#This Row],[w5]]&lt;11,11-Tabela1[[#This Row],[w5]],0)," ")</f>
        <v xml:space="preserve"> </v>
      </c>
      <c r="AO29" s="3" t="str">
        <f>IF(ISNUMBER(Tabela1[[#This Row],[w6]]),IF(Tabela1[[#This Row],[w6]]&lt;11,11-Tabela1[[#This Row],[w6]],0)," ")</f>
        <v xml:space="preserve"> </v>
      </c>
      <c r="AP29" s="3" t="str">
        <f>IF(ISNUMBER(Tabela1[[#This Row],[w7]]),IF(Tabela1[[#This Row],[w7]]&lt;21,21-Tabela1[[#This Row],[w7]],0)," ")</f>
        <v xml:space="preserve"> </v>
      </c>
      <c r="AQ29" s="3" t="str">
        <f>IF(ISNUMBER(Tabela1[[#This Row],[w8]]),IF(Tabela1[[#This Row],[w8]]&lt;11,11-Tabela1[[#This Row],[w8]],0)," ")</f>
        <v xml:space="preserve"> </v>
      </c>
      <c r="AR29" s="3" t="str">
        <f>IF(ISNUMBER(Tabela1[[#This Row],[w9]]),IF(Tabela1[[#This Row],[w9]]&lt;11,11-Tabela1[[#This Row],[w9]],0)," ")</f>
        <v xml:space="preserve"> </v>
      </c>
      <c r="AS29" s="3" t="str">
        <f>IF(ISNUMBER(Tabela1[[#This Row],[w10]]),IF(Tabela1[[#This Row],[w10]]&lt;11,11-Tabela1[[#This Row],[w10]],0)," ")</f>
        <v xml:space="preserve"> </v>
      </c>
      <c r="AT29" s="3">
        <f>SUM(Tabela1[[#This Row],[PKT1]:[PKT10]])</f>
        <v>0</v>
      </c>
      <c r="AU29" s="3">
        <f>SUM(Tabela1[[#This Row],[p1]:[p10]])</f>
        <v>0</v>
      </c>
      <c r="AV29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29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29" s="3" t="str">
        <f>IF(MID(Tabela1[[#This Row],[Imię]],LEN(Tabela1[[#This Row],[Imię]]),1)="a",Tabela1[[#This Row],[GP]]," ")</f>
        <v xml:space="preserve"> </v>
      </c>
      <c r="AY29" s="3" t="str">
        <f>IF(MID(Tabela1[[#This Row],[Imię]],LEN(Tabela1[[#This Row],[Imię]]),1)="a",Tabela1[[#This Row],[mGP]]," ")</f>
        <v xml:space="preserve"> </v>
      </c>
    </row>
    <row r="30" spans="1:51">
      <c r="A30" t="s">
        <v>28</v>
      </c>
      <c r="B30" t="s">
        <v>264</v>
      </c>
      <c r="C30" t="s">
        <v>260</v>
      </c>
      <c r="E30">
        <v>1</v>
      </c>
      <c r="M30">
        <v>10</v>
      </c>
      <c r="P30" s="3" t="str">
        <f>IF(ISNUMBER(Tabela1[[#This Row],[R1]]),IF(Tabela1[[#This Row],[R1]]&lt;11,11-Tabela1[[#This Row],[R1]],0)," ")</f>
        <v xml:space="preserve"> </v>
      </c>
      <c r="Q30" s="3" t="str">
        <f>IF(ISNUMBER(Tabela1[[#This Row],[R2]]),IF(Tabela1[[#This Row],[R2]]&lt;21,21-Tabela1[[#This Row],[R2]],0)," ")</f>
        <v xml:space="preserve"> </v>
      </c>
      <c r="R30" s="3" t="str">
        <f>IF(ISNUMBER(Tabela1[[#This Row],[R3]]),IF(Tabela1[[#This Row],[R3]]&lt;11,11-Tabela1[[#This Row],[R3]],0)," ")</f>
        <v xml:space="preserve"> </v>
      </c>
      <c r="S30" s="3" t="str">
        <f>IF(ISNUMBER(Tabela1[[#This Row],[R4]]),IF(Tabela1[[#This Row],[R4]]&lt;11,11-Tabela1[[#This Row],[R4]],0)," ")</f>
        <v xml:space="preserve"> </v>
      </c>
      <c r="T30" s="3" t="str">
        <f>IF(ISNUMBER(Tabela1[[#This Row],[R5]]),IF(Tabela1[[#This Row],[R5]]&lt;11,11-Tabela1[[#This Row],[R5]],0)," ")</f>
        <v xml:space="preserve"> </v>
      </c>
      <c r="U30" s="3" t="str">
        <f>IF(ISNUMBER(Tabela1[[#This Row],[R6]]),IF(Tabela1[[#This Row],[R6]]&lt;11,11-Tabela1[[#This Row],[R6]],0)," ")</f>
        <v xml:space="preserve"> </v>
      </c>
      <c r="V30" s="3" t="str">
        <f>IF(ISNUMBER(Tabela1[[#This Row],[R7]]),IF(Tabela1[[#This Row],[R7]]&lt;21,21-Tabela1[[#This Row],[R7]],0)," ")</f>
        <v xml:space="preserve"> </v>
      </c>
      <c r="W30" s="3">
        <f>IF(ISNUMBER(Tabela1[[#This Row],[R8]]),IF(Tabela1[[#This Row],[R8]]&lt;11,11-Tabela1[[#This Row],[R8]],0)," ")</f>
        <v>1</v>
      </c>
      <c r="X30" s="3" t="str">
        <f>IF(ISNUMBER(Tabela1[[#This Row],[R9]]),IF(Tabela1[[#This Row],[R9]]&lt;11,11-Tabela1[[#This Row],[R9]],0)," ")</f>
        <v xml:space="preserve"> </v>
      </c>
      <c r="Y30" s="3" t="str">
        <f>IF(ISNUMBER(Tabela1[[#This Row],[R10]]),IF(Tabela1[[#This Row],[R10]]&lt;11,11-Tabela1[[#This Row],[R10]],0)," ")</f>
        <v xml:space="preserve"> </v>
      </c>
      <c r="AD30">
        <v>5</v>
      </c>
      <c r="AG30">
        <v>3</v>
      </c>
      <c r="AJ30" s="3" t="str">
        <f>IF(ISNUMBER(Tabela1[[#This Row],[w1]]),IF(Tabela1[[#This Row],[w1]]&lt;11,11-Tabela1[[#This Row],[w1]],0)," ")</f>
        <v xml:space="preserve"> </v>
      </c>
      <c r="AK30" s="3" t="str">
        <f>IF(ISNUMBER(Tabela1[[#This Row],[w2]]),IF(Tabela1[[#This Row],[w2]]&lt;21,21-Tabela1[[#This Row],[w2]],0)," ")</f>
        <v xml:space="preserve"> </v>
      </c>
      <c r="AL30" s="3" t="str">
        <f>IF(ISNUMBER(Tabela1[[#This Row],[w3]]),IF(Tabela1[[#This Row],[w3]]&lt;11,11-Tabela1[[#This Row],[w3]],0)," ")</f>
        <v xml:space="preserve"> </v>
      </c>
      <c r="AM30" s="3" t="str">
        <f>IF(ISNUMBER(Tabela1[[#This Row],[w4]]),IF(Tabela1[[#This Row],[w4]]&lt;11,11-Tabela1[[#This Row],[w4]],0)," ")</f>
        <v xml:space="preserve"> </v>
      </c>
      <c r="AN30" s="3">
        <f>IF(ISNUMBER(Tabela1[[#This Row],[w5]]),IF(Tabela1[[#This Row],[w5]]&lt;11,11-Tabela1[[#This Row],[w5]],0)," ")</f>
        <v>6</v>
      </c>
      <c r="AO30" s="3" t="str">
        <f>IF(ISNUMBER(Tabela1[[#This Row],[w6]]),IF(Tabela1[[#This Row],[w6]]&lt;11,11-Tabela1[[#This Row],[w6]],0)," ")</f>
        <v xml:space="preserve"> </v>
      </c>
      <c r="AP30" s="3" t="str">
        <f>IF(ISNUMBER(Tabela1[[#This Row],[w7]]),IF(Tabela1[[#This Row],[w7]]&lt;21,21-Tabela1[[#This Row],[w7]],0)," ")</f>
        <v xml:space="preserve"> </v>
      </c>
      <c r="AQ30" s="3">
        <f>IF(ISNUMBER(Tabela1[[#This Row],[w8]]),IF(Tabela1[[#This Row],[w8]]&lt;11,11-Tabela1[[#This Row],[w8]],0)," ")</f>
        <v>8</v>
      </c>
      <c r="AR30" s="3" t="str">
        <f>IF(ISNUMBER(Tabela1[[#This Row],[w9]]),IF(Tabela1[[#This Row],[w9]]&lt;11,11-Tabela1[[#This Row],[w9]],0)," ")</f>
        <v xml:space="preserve"> </v>
      </c>
      <c r="AS30" s="3" t="str">
        <f>IF(ISNUMBER(Tabela1[[#This Row],[w10]]),IF(Tabela1[[#This Row],[w10]]&lt;11,11-Tabela1[[#This Row],[w10]],0)," ")</f>
        <v xml:space="preserve"> </v>
      </c>
      <c r="AT30" s="3">
        <f>SUM(Tabela1[[#This Row],[PKT1]:[PKT10]])</f>
        <v>1</v>
      </c>
      <c r="AU30" s="3">
        <f>SUM(Tabela1[[#This Row],[p1]:[p10]])</f>
        <v>14</v>
      </c>
      <c r="AV30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30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30" s="3" t="str">
        <f>IF(MID(Tabela1[[#This Row],[Imię]],LEN(Tabela1[[#This Row],[Imię]]),1)="a",Tabela1[[#This Row],[GP]]," ")</f>
        <v xml:space="preserve"> </v>
      </c>
      <c r="AY30" s="3" t="str">
        <f>IF(MID(Tabela1[[#This Row],[Imię]],LEN(Tabela1[[#This Row],[Imię]]),1)="a",Tabela1[[#This Row],[mGP]]," ")</f>
        <v xml:space="preserve"> </v>
      </c>
    </row>
    <row r="31" spans="1:51">
      <c r="A31" t="s">
        <v>29</v>
      </c>
      <c r="B31" t="s">
        <v>195</v>
      </c>
      <c r="C31" t="s">
        <v>282</v>
      </c>
      <c r="F31">
        <v>36</v>
      </c>
      <c r="P31" s="3">
        <f>IF(ISNUMBER(Tabela1[[#This Row],[R1]]),IF(Tabela1[[#This Row],[R1]]&lt;11,11-Tabela1[[#This Row],[R1]],0)," ")</f>
        <v>0</v>
      </c>
      <c r="Q31" s="3" t="str">
        <f>IF(ISNUMBER(Tabela1[[#This Row],[R2]]),IF(Tabela1[[#This Row],[R2]]&lt;21,21-Tabela1[[#This Row],[R2]],0)," ")</f>
        <v xml:space="preserve"> </v>
      </c>
      <c r="R31" s="3" t="str">
        <f>IF(ISNUMBER(Tabela1[[#This Row],[R3]]),IF(Tabela1[[#This Row],[R3]]&lt;11,11-Tabela1[[#This Row],[R3]],0)," ")</f>
        <v xml:space="preserve"> </v>
      </c>
      <c r="S31" s="3" t="str">
        <f>IF(ISNUMBER(Tabela1[[#This Row],[R4]]),IF(Tabela1[[#This Row],[R4]]&lt;11,11-Tabela1[[#This Row],[R4]],0)," ")</f>
        <v xml:space="preserve"> </v>
      </c>
      <c r="T31" s="3" t="str">
        <f>IF(ISNUMBER(Tabela1[[#This Row],[R5]]),IF(Tabela1[[#This Row],[R5]]&lt;11,11-Tabela1[[#This Row],[R5]],0)," ")</f>
        <v xml:space="preserve"> </v>
      </c>
      <c r="U31" s="3" t="str">
        <f>IF(ISNUMBER(Tabela1[[#This Row],[R6]]),IF(Tabela1[[#This Row],[R6]]&lt;11,11-Tabela1[[#This Row],[R6]],0)," ")</f>
        <v xml:space="preserve"> </v>
      </c>
      <c r="V31" s="3" t="str">
        <f>IF(ISNUMBER(Tabela1[[#This Row],[R7]]),IF(Tabela1[[#This Row],[R7]]&lt;21,21-Tabela1[[#This Row],[R7]],0)," ")</f>
        <v xml:space="preserve"> </v>
      </c>
      <c r="W31" s="3" t="str">
        <f>IF(ISNUMBER(Tabela1[[#This Row],[R8]]),IF(Tabela1[[#This Row],[R8]]&lt;11,11-Tabela1[[#This Row],[R8]],0)," ")</f>
        <v xml:space="preserve"> </v>
      </c>
      <c r="X31" s="3" t="str">
        <f>IF(ISNUMBER(Tabela1[[#This Row],[R9]]),IF(Tabela1[[#This Row],[R9]]&lt;11,11-Tabela1[[#This Row],[R9]],0)," ")</f>
        <v xml:space="preserve"> </v>
      </c>
      <c r="Y31" s="3" t="str">
        <f>IF(ISNUMBER(Tabela1[[#This Row],[R10]]),IF(Tabela1[[#This Row],[R10]]&lt;11,11-Tabela1[[#This Row],[R10]],0)," ")</f>
        <v xml:space="preserve"> </v>
      </c>
      <c r="AJ31" s="3" t="str">
        <f>IF(ISNUMBER(Tabela1[[#This Row],[w1]]),IF(Tabela1[[#This Row],[w1]]&lt;11,11-Tabela1[[#This Row],[w1]],0)," ")</f>
        <v xml:space="preserve"> </v>
      </c>
      <c r="AK31" s="3" t="str">
        <f>IF(ISNUMBER(Tabela1[[#This Row],[w2]]),IF(Tabela1[[#This Row],[w2]]&lt;21,21-Tabela1[[#This Row],[w2]],0)," ")</f>
        <v xml:space="preserve"> </v>
      </c>
      <c r="AL31" s="3" t="str">
        <f>IF(ISNUMBER(Tabela1[[#This Row],[w3]]),IF(Tabela1[[#This Row],[w3]]&lt;11,11-Tabela1[[#This Row],[w3]],0)," ")</f>
        <v xml:space="preserve"> </v>
      </c>
      <c r="AM31" s="3" t="str">
        <f>IF(ISNUMBER(Tabela1[[#This Row],[w4]]),IF(Tabela1[[#This Row],[w4]]&lt;11,11-Tabela1[[#This Row],[w4]],0)," ")</f>
        <v xml:space="preserve"> </v>
      </c>
      <c r="AN31" s="3" t="str">
        <f>IF(ISNUMBER(Tabela1[[#This Row],[w5]]),IF(Tabela1[[#This Row],[w5]]&lt;11,11-Tabela1[[#This Row],[w5]],0)," ")</f>
        <v xml:space="preserve"> </v>
      </c>
      <c r="AO31" s="3" t="str">
        <f>IF(ISNUMBER(Tabela1[[#This Row],[w6]]),IF(Tabela1[[#This Row],[w6]]&lt;11,11-Tabela1[[#This Row],[w6]],0)," ")</f>
        <v xml:space="preserve"> </v>
      </c>
      <c r="AP31" s="3" t="str">
        <f>IF(ISNUMBER(Tabela1[[#This Row],[w7]]),IF(Tabela1[[#This Row],[w7]]&lt;21,21-Tabela1[[#This Row],[w7]],0)," ")</f>
        <v xml:space="preserve"> </v>
      </c>
      <c r="AQ31" s="3" t="str">
        <f>IF(ISNUMBER(Tabela1[[#This Row],[w8]]),IF(Tabela1[[#This Row],[w8]]&lt;11,11-Tabela1[[#This Row],[w8]],0)," ")</f>
        <v xml:space="preserve"> </v>
      </c>
      <c r="AR31" s="3" t="str">
        <f>IF(ISNUMBER(Tabela1[[#This Row],[w9]]),IF(Tabela1[[#This Row],[w9]]&lt;11,11-Tabela1[[#This Row],[w9]],0)," ")</f>
        <v xml:space="preserve"> </v>
      </c>
      <c r="AS31" s="3" t="str">
        <f>IF(ISNUMBER(Tabela1[[#This Row],[w10]]),IF(Tabela1[[#This Row],[w10]]&lt;11,11-Tabela1[[#This Row],[w10]],0)," ")</f>
        <v xml:space="preserve"> </v>
      </c>
      <c r="AT31" s="3">
        <f>SUM(Tabela1[[#This Row],[PKT1]:[PKT10]])</f>
        <v>0</v>
      </c>
      <c r="AU31" s="3">
        <f>SUM(Tabela1[[#This Row],[p1]:[p10]])</f>
        <v>0</v>
      </c>
      <c r="AV31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31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31" s="3" t="str">
        <f>IF(MID(Tabela1[[#This Row],[Imię]],LEN(Tabela1[[#This Row],[Imię]]),1)="a",Tabela1[[#This Row],[GP]]," ")</f>
        <v xml:space="preserve"> </v>
      </c>
      <c r="AY31" s="3" t="str">
        <f>IF(MID(Tabela1[[#This Row],[Imię]],LEN(Tabela1[[#This Row],[Imię]]),1)="a",Tabela1[[#This Row],[mGP]]," ")</f>
        <v xml:space="preserve"> </v>
      </c>
    </row>
    <row r="32" spans="1:51">
      <c r="A32" t="s">
        <v>30</v>
      </c>
      <c r="B32" t="s">
        <v>211</v>
      </c>
      <c r="C32" t="s">
        <v>240</v>
      </c>
      <c r="P32" s="3" t="str">
        <f>IF(ISNUMBER(Tabela1[[#This Row],[R1]]),IF(Tabela1[[#This Row],[R1]]&lt;11,11-Tabela1[[#This Row],[R1]],0)," ")</f>
        <v xml:space="preserve"> </v>
      </c>
      <c r="Q32" s="3" t="str">
        <f>IF(ISNUMBER(Tabela1[[#This Row],[R2]]),IF(Tabela1[[#This Row],[R2]]&lt;21,21-Tabela1[[#This Row],[R2]],0)," ")</f>
        <v xml:space="preserve"> </v>
      </c>
      <c r="R32" s="3" t="str">
        <f>IF(ISNUMBER(Tabela1[[#This Row],[R3]]),IF(Tabela1[[#This Row],[R3]]&lt;11,11-Tabela1[[#This Row],[R3]],0)," ")</f>
        <v xml:space="preserve"> </v>
      </c>
      <c r="S32" s="3" t="str">
        <f>IF(ISNUMBER(Tabela1[[#This Row],[R4]]),IF(Tabela1[[#This Row],[R4]]&lt;11,11-Tabela1[[#This Row],[R4]],0)," ")</f>
        <v xml:space="preserve"> </v>
      </c>
      <c r="T32" s="3" t="str">
        <f>IF(ISNUMBER(Tabela1[[#This Row],[R5]]),IF(Tabela1[[#This Row],[R5]]&lt;11,11-Tabela1[[#This Row],[R5]],0)," ")</f>
        <v xml:space="preserve"> </v>
      </c>
      <c r="U32" s="3" t="str">
        <f>IF(ISNUMBER(Tabela1[[#This Row],[R6]]),IF(Tabela1[[#This Row],[R6]]&lt;11,11-Tabela1[[#This Row],[R6]],0)," ")</f>
        <v xml:space="preserve"> </v>
      </c>
      <c r="V32" s="3" t="str">
        <f>IF(ISNUMBER(Tabela1[[#This Row],[R7]]),IF(Tabela1[[#This Row],[R7]]&lt;21,21-Tabela1[[#This Row],[R7]],0)," ")</f>
        <v xml:space="preserve"> </v>
      </c>
      <c r="W32" s="3" t="str">
        <f>IF(ISNUMBER(Tabela1[[#This Row],[R8]]),IF(Tabela1[[#This Row],[R8]]&lt;11,11-Tabela1[[#This Row],[R8]],0)," ")</f>
        <v xml:space="preserve"> </v>
      </c>
      <c r="X32" s="3" t="str">
        <f>IF(ISNUMBER(Tabela1[[#This Row],[R9]]),IF(Tabela1[[#This Row],[R9]]&lt;11,11-Tabela1[[#This Row],[R9]],0)," ")</f>
        <v xml:space="preserve"> </v>
      </c>
      <c r="Y32" s="3" t="str">
        <f>IF(ISNUMBER(Tabela1[[#This Row],[R10]]),IF(Tabela1[[#This Row],[R10]]&lt;11,11-Tabela1[[#This Row],[R10]],0)," ")</f>
        <v xml:space="preserve"> </v>
      </c>
      <c r="AJ32" s="3" t="str">
        <f>IF(ISNUMBER(Tabela1[[#This Row],[w1]]),IF(Tabela1[[#This Row],[w1]]&lt;11,11-Tabela1[[#This Row],[w1]],0)," ")</f>
        <v xml:space="preserve"> </v>
      </c>
      <c r="AK32" s="3" t="str">
        <f>IF(ISNUMBER(Tabela1[[#This Row],[w2]]),IF(Tabela1[[#This Row],[w2]]&lt;21,21-Tabela1[[#This Row],[w2]],0)," ")</f>
        <v xml:space="preserve"> </v>
      </c>
      <c r="AL32" s="3" t="str">
        <f>IF(ISNUMBER(Tabela1[[#This Row],[w3]]),IF(Tabela1[[#This Row],[w3]]&lt;11,11-Tabela1[[#This Row],[w3]],0)," ")</f>
        <v xml:space="preserve"> </v>
      </c>
      <c r="AM32" s="3" t="str">
        <f>IF(ISNUMBER(Tabela1[[#This Row],[w4]]),IF(Tabela1[[#This Row],[w4]]&lt;11,11-Tabela1[[#This Row],[w4]],0)," ")</f>
        <v xml:space="preserve"> </v>
      </c>
      <c r="AN32" s="3" t="str">
        <f>IF(ISNUMBER(Tabela1[[#This Row],[w5]]),IF(Tabela1[[#This Row],[w5]]&lt;11,11-Tabela1[[#This Row],[w5]],0)," ")</f>
        <v xml:space="preserve"> </v>
      </c>
      <c r="AO32" s="3" t="str">
        <f>IF(ISNUMBER(Tabela1[[#This Row],[w6]]),IF(Tabela1[[#This Row],[w6]]&lt;11,11-Tabela1[[#This Row],[w6]],0)," ")</f>
        <v xml:space="preserve"> </v>
      </c>
      <c r="AP32" s="3" t="str">
        <f>IF(ISNUMBER(Tabela1[[#This Row],[w7]]),IF(Tabela1[[#This Row],[w7]]&lt;21,21-Tabela1[[#This Row],[w7]],0)," ")</f>
        <v xml:space="preserve"> </v>
      </c>
      <c r="AQ32" s="3" t="str">
        <f>IF(ISNUMBER(Tabela1[[#This Row],[w8]]),IF(Tabela1[[#This Row],[w8]]&lt;11,11-Tabela1[[#This Row],[w8]],0)," ")</f>
        <v xml:space="preserve"> </v>
      </c>
      <c r="AR32" s="3" t="str">
        <f>IF(ISNUMBER(Tabela1[[#This Row],[w9]]),IF(Tabela1[[#This Row],[w9]]&lt;11,11-Tabela1[[#This Row],[w9]],0)," ")</f>
        <v xml:space="preserve"> </v>
      </c>
      <c r="AS32" s="3" t="str">
        <f>IF(ISNUMBER(Tabela1[[#This Row],[w10]]),IF(Tabela1[[#This Row],[w10]]&lt;11,11-Tabela1[[#This Row],[w10]],0)," ")</f>
        <v xml:space="preserve"> </v>
      </c>
      <c r="AT32" s="3">
        <f>SUM(Tabela1[[#This Row],[PKT1]:[PKT10]])</f>
        <v>0</v>
      </c>
      <c r="AU32" s="3">
        <f>SUM(Tabela1[[#This Row],[p1]:[p10]])</f>
        <v>0</v>
      </c>
      <c r="AV32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32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32" s="3" t="str">
        <f>IF(MID(Tabela1[[#This Row],[Imię]],LEN(Tabela1[[#This Row],[Imię]]),1)="a",Tabela1[[#This Row],[GP]]," ")</f>
        <v xml:space="preserve"> </v>
      </c>
      <c r="AY32" s="3" t="str">
        <f>IF(MID(Tabela1[[#This Row],[Imię]],LEN(Tabela1[[#This Row],[Imię]]),1)="a",Tabela1[[#This Row],[mGP]]," ")</f>
        <v xml:space="preserve"> </v>
      </c>
    </row>
    <row r="33" spans="1:51">
      <c r="A33" t="s">
        <v>31</v>
      </c>
      <c r="B33" t="s">
        <v>230</v>
      </c>
      <c r="C33" t="s">
        <v>288</v>
      </c>
      <c r="P33" s="3" t="str">
        <f>IF(ISNUMBER(Tabela1[[#This Row],[R1]]),IF(Tabela1[[#This Row],[R1]]&lt;11,11-Tabela1[[#This Row],[R1]],0)," ")</f>
        <v xml:space="preserve"> </v>
      </c>
      <c r="Q33" s="3" t="str">
        <f>IF(ISNUMBER(Tabela1[[#This Row],[R2]]),IF(Tabela1[[#This Row],[R2]]&lt;21,21-Tabela1[[#This Row],[R2]],0)," ")</f>
        <v xml:space="preserve"> </v>
      </c>
      <c r="R33" s="3" t="str">
        <f>IF(ISNUMBER(Tabela1[[#This Row],[R3]]),IF(Tabela1[[#This Row],[R3]]&lt;11,11-Tabela1[[#This Row],[R3]],0)," ")</f>
        <v xml:space="preserve"> </v>
      </c>
      <c r="S33" s="3" t="str">
        <f>IF(ISNUMBER(Tabela1[[#This Row],[R4]]),IF(Tabela1[[#This Row],[R4]]&lt;11,11-Tabela1[[#This Row],[R4]],0)," ")</f>
        <v xml:space="preserve"> </v>
      </c>
      <c r="T33" s="3" t="str">
        <f>IF(ISNUMBER(Tabela1[[#This Row],[R5]]),IF(Tabela1[[#This Row],[R5]]&lt;11,11-Tabela1[[#This Row],[R5]],0)," ")</f>
        <v xml:space="preserve"> </v>
      </c>
      <c r="U33" s="3" t="str">
        <f>IF(ISNUMBER(Tabela1[[#This Row],[R6]]),IF(Tabela1[[#This Row],[R6]]&lt;11,11-Tabela1[[#This Row],[R6]],0)," ")</f>
        <v xml:space="preserve"> </v>
      </c>
      <c r="V33" s="3" t="str">
        <f>IF(ISNUMBER(Tabela1[[#This Row],[R7]]),IF(Tabela1[[#This Row],[R7]]&lt;21,21-Tabela1[[#This Row],[R7]],0)," ")</f>
        <v xml:space="preserve"> </v>
      </c>
      <c r="W33" s="3" t="str">
        <f>IF(ISNUMBER(Tabela1[[#This Row],[R8]]),IF(Tabela1[[#This Row],[R8]]&lt;11,11-Tabela1[[#This Row],[R8]],0)," ")</f>
        <v xml:space="preserve"> </v>
      </c>
      <c r="X33" s="3" t="str">
        <f>IF(ISNUMBER(Tabela1[[#This Row],[R9]]),IF(Tabela1[[#This Row],[R9]]&lt;11,11-Tabela1[[#This Row],[R9]],0)," ")</f>
        <v xml:space="preserve"> </v>
      </c>
      <c r="Y33" s="3" t="str">
        <f>IF(ISNUMBER(Tabela1[[#This Row],[R10]]),IF(Tabela1[[#This Row],[R10]]&lt;11,11-Tabela1[[#This Row],[R10]],0)," ")</f>
        <v xml:space="preserve"> </v>
      </c>
      <c r="AJ33" s="3" t="str">
        <f>IF(ISNUMBER(Tabela1[[#This Row],[w1]]),IF(Tabela1[[#This Row],[w1]]&lt;11,11-Tabela1[[#This Row],[w1]],0)," ")</f>
        <v xml:space="preserve"> </v>
      </c>
      <c r="AK33" s="3" t="str">
        <f>IF(ISNUMBER(Tabela1[[#This Row],[w2]]),IF(Tabela1[[#This Row],[w2]]&lt;21,21-Tabela1[[#This Row],[w2]],0)," ")</f>
        <v xml:space="preserve"> </v>
      </c>
      <c r="AL33" s="3" t="str">
        <f>IF(ISNUMBER(Tabela1[[#This Row],[w3]]),IF(Tabela1[[#This Row],[w3]]&lt;11,11-Tabela1[[#This Row],[w3]],0)," ")</f>
        <v xml:space="preserve"> </v>
      </c>
      <c r="AM33" s="3" t="str">
        <f>IF(ISNUMBER(Tabela1[[#This Row],[w4]]),IF(Tabela1[[#This Row],[w4]]&lt;11,11-Tabela1[[#This Row],[w4]],0)," ")</f>
        <v xml:space="preserve"> </v>
      </c>
      <c r="AN33" s="3" t="str">
        <f>IF(ISNUMBER(Tabela1[[#This Row],[w5]]),IF(Tabela1[[#This Row],[w5]]&lt;11,11-Tabela1[[#This Row],[w5]],0)," ")</f>
        <v xml:space="preserve"> </v>
      </c>
      <c r="AO33" s="3" t="str">
        <f>IF(ISNUMBER(Tabela1[[#This Row],[w6]]),IF(Tabela1[[#This Row],[w6]]&lt;11,11-Tabela1[[#This Row],[w6]],0)," ")</f>
        <v xml:space="preserve"> </v>
      </c>
      <c r="AP33" s="3" t="str">
        <f>IF(ISNUMBER(Tabela1[[#This Row],[w7]]),IF(Tabela1[[#This Row],[w7]]&lt;21,21-Tabela1[[#This Row],[w7]],0)," ")</f>
        <v xml:space="preserve"> </v>
      </c>
      <c r="AQ33" s="3" t="str">
        <f>IF(ISNUMBER(Tabela1[[#This Row],[w8]]),IF(Tabela1[[#This Row],[w8]]&lt;11,11-Tabela1[[#This Row],[w8]],0)," ")</f>
        <v xml:space="preserve"> </v>
      </c>
      <c r="AR33" s="3" t="str">
        <f>IF(ISNUMBER(Tabela1[[#This Row],[w9]]),IF(Tabela1[[#This Row],[w9]]&lt;11,11-Tabela1[[#This Row],[w9]],0)," ")</f>
        <v xml:space="preserve"> </v>
      </c>
      <c r="AS33" s="3" t="str">
        <f>IF(ISNUMBER(Tabela1[[#This Row],[w10]]),IF(Tabela1[[#This Row],[w10]]&lt;11,11-Tabela1[[#This Row],[w10]],0)," ")</f>
        <v xml:space="preserve"> </v>
      </c>
      <c r="AT33" s="3">
        <f>SUM(Tabela1[[#This Row],[PKT1]:[PKT10]])</f>
        <v>0</v>
      </c>
      <c r="AU33" s="3">
        <f>SUM(Tabela1[[#This Row],[p1]:[p10]])</f>
        <v>0</v>
      </c>
      <c r="AV33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33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33" s="3" t="str">
        <f>IF(MID(Tabela1[[#This Row],[Imię]],LEN(Tabela1[[#This Row],[Imię]]),1)="a",Tabela1[[#This Row],[GP]]," ")</f>
        <v xml:space="preserve"> </v>
      </c>
      <c r="AY33" s="3" t="str">
        <f>IF(MID(Tabela1[[#This Row],[Imię]],LEN(Tabela1[[#This Row],[Imię]]),1)="a",Tabela1[[#This Row],[mGP]]," ")</f>
        <v xml:space="preserve"> </v>
      </c>
    </row>
    <row r="34" spans="1:51">
      <c r="A34" t="s">
        <v>32</v>
      </c>
      <c r="B34" t="s">
        <v>228</v>
      </c>
      <c r="C34" t="s">
        <v>288</v>
      </c>
      <c r="P34" s="3" t="str">
        <f>IF(ISNUMBER(Tabela1[[#This Row],[R1]]),IF(Tabela1[[#This Row],[R1]]&lt;11,11-Tabela1[[#This Row],[R1]],0)," ")</f>
        <v xml:space="preserve"> </v>
      </c>
      <c r="Q34" s="3" t="str">
        <f>IF(ISNUMBER(Tabela1[[#This Row],[R2]]),IF(Tabela1[[#This Row],[R2]]&lt;21,21-Tabela1[[#This Row],[R2]],0)," ")</f>
        <v xml:space="preserve"> </v>
      </c>
      <c r="R34" s="3" t="str">
        <f>IF(ISNUMBER(Tabela1[[#This Row],[R3]]),IF(Tabela1[[#This Row],[R3]]&lt;11,11-Tabela1[[#This Row],[R3]],0)," ")</f>
        <v xml:space="preserve"> </v>
      </c>
      <c r="S34" s="3" t="str">
        <f>IF(ISNUMBER(Tabela1[[#This Row],[R4]]),IF(Tabela1[[#This Row],[R4]]&lt;11,11-Tabela1[[#This Row],[R4]],0)," ")</f>
        <v xml:space="preserve"> </v>
      </c>
      <c r="T34" s="3" t="str">
        <f>IF(ISNUMBER(Tabela1[[#This Row],[R5]]),IF(Tabela1[[#This Row],[R5]]&lt;11,11-Tabela1[[#This Row],[R5]],0)," ")</f>
        <v xml:space="preserve"> </v>
      </c>
      <c r="U34" s="3" t="str">
        <f>IF(ISNUMBER(Tabela1[[#This Row],[R6]]),IF(Tabela1[[#This Row],[R6]]&lt;11,11-Tabela1[[#This Row],[R6]],0)," ")</f>
        <v xml:space="preserve"> </v>
      </c>
      <c r="V34" s="3" t="str">
        <f>IF(ISNUMBER(Tabela1[[#This Row],[R7]]),IF(Tabela1[[#This Row],[R7]]&lt;21,21-Tabela1[[#This Row],[R7]],0)," ")</f>
        <v xml:space="preserve"> </v>
      </c>
      <c r="W34" s="3" t="str">
        <f>IF(ISNUMBER(Tabela1[[#This Row],[R8]]),IF(Tabela1[[#This Row],[R8]]&lt;11,11-Tabela1[[#This Row],[R8]],0)," ")</f>
        <v xml:space="preserve"> </v>
      </c>
      <c r="X34" s="3" t="str">
        <f>IF(ISNUMBER(Tabela1[[#This Row],[R9]]),IF(Tabela1[[#This Row],[R9]]&lt;11,11-Tabela1[[#This Row],[R9]],0)," ")</f>
        <v xml:space="preserve"> </v>
      </c>
      <c r="Y34" s="3" t="str">
        <f>IF(ISNUMBER(Tabela1[[#This Row],[R10]]),IF(Tabela1[[#This Row],[R10]]&lt;11,11-Tabela1[[#This Row],[R10]],0)," ")</f>
        <v xml:space="preserve"> </v>
      </c>
      <c r="AJ34" s="3" t="str">
        <f>IF(ISNUMBER(Tabela1[[#This Row],[w1]]),IF(Tabela1[[#This Row],[w1]]&lt;11,11-Tabela1[[#This Row],[w1]],0)," ")</f>
        <v xml:space="preserve"> </v>
      </c>
      <c r="AK34" s="3" t="str">
        <f>IF(ISNUMBER(Tabela1[[#This Row],[w2]]),IF(Tabela1[[#This Row],[w2]]&lt;21,21-Tabela1[[#This Row],[w2]],0)," ")</f>
        <v xml:space="preserve"> </v>
      </c>
      <c r="AL34" s="3" t="str">
        <f>IF(ISNUMBER(Tabela1[[#This Row],[w3]]),IF(Tabela1[[#This Row],[w3]]&lt;11,11-Tabela1[[#This Row],[w3]],0)," ")</f>
        <v xml:space="preserve"> </v>
      </c>
      <c r="AM34" s="3" t="str">
        <f>IF(ISNUMBER(Tabela1[[#This Row],[w4]]),IF(Tabela1[[#This Row],[w4]]&lt;11,11-Tabela1[[#This Row],[w4]],0)," ")</f>
        <v xml:space="preserve"> </v>
      </c>
      <c r="AN34" s="3" t="str">
        <f>IF(ISNUMBER(Tabela1[[#This Row],[w5]]),IF(Tabela1[[#This Row],[w5]]&lt;11,11-Tabela1[[#This Row],[w5]],0)," ")</f>
        <v xml:space="preserve"> </v>
      </c>
      <c r="AO34" s="3" t="str">
        <f>IF(ISNUMBER(Tabela1[[#This Row],[w6]]),IF(Tabela1[[#This Row],[w6]]&lt;11,11-Tabela1[[#This Row],[w6]],0)," ")</f>
        <v xml:space="preserve"> </v>
      </c>
      <c r="AP34" s="3" t="str">
        <f>IF(ISNUMBER(Tabela1[[#This Row],[w7]]),IF(Tabela1[[#This Row],[w7]]&lt;21,21-Tabela1[[#This Row],[w7]],0)," ")</f>
        <v xml:space="preserve"> </v>
      </c>
      <c r="AQ34" s="3" t="str">
        <f>IF(ISNUMBER(Tabela1[[#This Row],[w8]]),IF(Tabela1[[#This Row],[w8]]&lt;11,11-Tabela1[[#This Row],[w8]],0)," ")</f>
        <v xml:space="preserve"> </v>
      </c>
      <c r="AR34" s="3" t="str">
        <f>IF(ISNUMBER(Tabela1[[#This Row],[w9]]),IF(Tabela1[[#This Row],[w9]]&lt;11,11-Tabela1[[#This Row],[w9]],0)," ")</f>
        <v xml:space="preserve"> </v>
      </c>
      <c r="AS34" s="3" t="str">
        <f>IF(ISNUMBER(Tabela1[[#This Row],[w10]]),IF(Tabela1[[#This Row],[w10]]&lt;11,11-Tabela1[[#This Row],[w10]],0)," ")</f>
        <v xml:space="preserve"> </v>
      </c>
      <c r="AT34" s="3">
        <f>SUM(Tabela1[[#This Row],[PKT1]:[PKT10]])</f>
        <v>0</v>
      </c>
      <c r="AU34" s="3">
        <f>SUM(Tabela1[[#This Row],[p1]:[p10]])</f>
        <v>0</v>
      </c>
      <c r="AV34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34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34" s="3" t="str">
        <f>IF(MID(Tabela1[[#This Row],[Imię]],LEN(Tabela1[[#This Row],[Imię]]),1)="a",Tabela1[[#This Row],[GP]]," ")</f>
        <v xml:space="preserve"> </v>
      </c>
      <c r="AY34" s="3" t="str">
        <f>IF(MID(Tabela1[[#This Row],[Imię]],LEN(Tabela1[[#This Row],[Imię]]),1)="a",Tabela1[[#This Row],[mGP]]," ")</f>
        <v xml:space="preserve"> </v>
      </c>
    </row>
    <row r="35" spans="1:51">
      <c r="A35" t="s">
        <v>33</v>
      </c>
      <c r="B35" t="s">
        <v>226</v>
      </c>
      <c r="C35" t="s">
        <v>227</v>
      </c>
      <c r="F35">
        <v>9</v>
      </c>
      <c r="P35" s="3">
        <f>IF(ISNUMBER(Tabela1[[#This Row],[R1]]),IF(Tabela1[[#This Row],[R1]]&lt;11,11-Tabela1[[#This Row],[R1]],0)," ")</f>
        <v>2</v>
      </c>
      <c r="Q35" s="3" t="str">
        <f>IF(ISNUMBER(Tabela1[[#This Row],[R2]]),IF(Tabela1[[#This Row],[R2]]&lt;21,21-Tabela1[[#This Row],[R2]],0)," ")</f>
        <v xml:space="preserve"> </v>
      </c>
      <c r="R35" s="3" t="str">
        <f>IF(ISNUMBER(Tabela1[[#This Row],[R3]]),IF(Tabela1[[#This Row],[R3]]&lt;11,11-Tabela1[[#This Row],[R3]],0)," ")</f>
        <v xml:space="preserve"> </v>
      </c>
      <c r="S35" s="3" t="str">
        <f>IF(ISNUMBER(Tabela1[[#This Row],[R4]]),IF(Tabela1[[#This Row],[R4]]&lt;11,11-Tabela1[[#This Row],[R4]],0)," ")</f>
        <v xml:space="preserve"> </v>
      </c>
      <c r="T35" s="3" t="str">
        <f>IF(ISNUMBER(Tabela1[[#This Row],[R5]]),IF(Tabela1[[#This Row],[R5]]&lt;11,11-Tabela1[[#This Row],[R5]],0)," ")</f>
        <v xml:space="preserve"> </v>
      </c>
      <c r="U35" s="3" t="str">
        <f>IF(ISNUMBER(Tabela1[[#This Row],[R6]]),IF(Tabela1[[#This Row],[R6]]&lt;11,11-Tabela1[[#This Row],[R6]],0)," ")</f>
        <v xml:space="preserve"> </v>
      </c>
      <c r="V35" s="3" t="str">
        <f>IF(ISNUMBER(Tabela1[[#This Row],[R7]]),IF(Tabela1[[#This Row],[R7]]&lt;21,21-Tabela1[[#This Row],[R7]],0)," ")</f>
        <v xml:space="preserve"> </v>
      </c>
      <c r="W35" s="3" t="str">
        <f>IF(ISNUMBER(Tabela1[[#This Row],[R8]]),IF(Tabela1[[#This Row],[R8]]&lt;11,11-Tabela1[[#This Row],[R8]],0)," ")</f>
        <v xml:space="preserve"> </v>
      </c>
      <c r="X35" s="3" t="str">
        <f>IF(ISNUMBER(Tabela1[[#This Row],[R9]]),IF(Tabela1[[#This Row],[R9]]&lt;11,11-Tabela1[[#This Row],[R9]],0)," ")</f>
        <v xml:space="preserve"> </v>
      </c>
      <c r="Y35" s="3" t="str">
        <f>IF(ISNUMBER(Tabela1[[#This Row],[R10]]),IF(Tabela1[[#This Row],[R10]]&lt;11,11-Tabela1[[#This Row],[R10]],0)," ")</f>
        <v xml:space="preserve"> </v>
      </c>
      <c r="AJ35" s="3" t="str">
        <f>IF(ISNUMBER(Tabela1[[#This Row],[w1]]),IF(Tabela1[[#This Row],[w1]]&lt;11,11-Tabela1[[#This Row],[w1]],0)," ")</f>
        <v xml:space="preserve"> </v>
      </c>
      <c r="AK35" s="3" t="str">
        <f>IF(ISNUMBER(Tabela1[[#This Row],[w2]]),IF(Tabela1[[#This Row],[w2]]&lt;21,21-Tabela1[[#This Row],[w2]],0)," ")</f>
        <v xml:space="preserve"> </v>
      </c>
      <c r="AL35" s="3" t="str">
        <f>IF(ISNUMBER(Tabela1[[#This Row],[w3]]),IF(Tabela1[[#This Row],[w3]]&lt;11,11-Tabela1[[#This Row],[w3]],0)," ")</f>
        <v xml:space="preserve"> </v>
      </c>
      <c r="AM35" s="3" t="str">
        <f>IF(ISNUMBER(Tabela1[[#This Row],[w4]]),IF(Tabela1[[#This Row],[w4]]&lt;11,11-Tabela1[[#This Row],[w4]],0)," ")</f>
        <v xml:space="preserve"> </v>
      </c>
      <c r="AN35" s="3" t="str">
        <f>IF(ISNUMBER(Tabela1[[#This Row],[w5]]),IF(Tabela1[[#This Row],[w5]]&lt;11,11-Tabela1[[#This Row],[w5]],0)," ")</f>
        <v xml:space="preserve"> </v>
      </c>
      <c r="AO35" s="3" t="str">
        <f>IF(ISNUMBER(Tabela1[[#This Row],[w6]]),IF(Tabela1[[#This Row],[w6]]&lt;11,11-Tabela1[[#This Row],[w6]],0)," ")</f>
        <v xml:space="preserve"> </v>
      </c>
      <c r="AP35" s="3" t="str">
        <f>IF(ISNUMBER(Tabela1[[#This Row],[w7]]),IF(Tabela1[[#This Row],[w7]]&lt;21,21-Tabela1[[#This Row],[w7]],0)," ")</f>
        <v xml:space="preserve"> </v>
      </c>
      <c r="AQ35" s="3" t="str">
        <f>IF(ISNUMBER(Tabela1[[#This Row],[w8]]),IF(Tabela1[[#This Row],[w8]]&lt;11,11-Tabela1[[#This Row],[w8]],0)," ")</f>
        <v xml:space="preserve"> </v>
      </c>
      <c r="AR35" s="3" t="str">
        <f>IF(ISNUMBER(Tabela1[[#This Row],[w9]]),IF(Tabela1[[#This Row],[w9]]&lt;11,11-Tabela1[[#This Row],[w9]],0)," ")</f>
        <v xml:space="preserve"> </v>
      </c>
      <c r="AS35" s="3" t="str">
        <f>IF(ISNUMBER(Tabela1[[#This Row],[w10]]),IF(Tabela1[[#This Row],[w10]]&lt;11,11-Tabela1[[#This Row],[w10]],0)," ")</f>
        <v xml:space="preserve"> </v>
      </c>
      <c r="AT35" s="3">
        <f>SUM(Tabela1[[#This Row],[PKT1]:[PKT10]])</f>
        <v>2</v>
      </c>
      <c r="AU35" s="3">
        <f>SUM(Tabela1[[#This Row],[p1]:[p10]])</f>
        <v>0</v>
      </c>
      <c r="AV35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35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35" s="3" t="str">
        <f>IF(MID(Tabela1[[#This Row],[Imię]],LEN(Tabela1[[#This Row],[Imię]]),1)="a",Tabela1[[#This Row],[GP]]," ")</f>
        <v xml:space="preserve"> </v>
      </c>
      <c r="AY35" s="3" t="str">
        <f>IF(MID(Tabela1[[#This Row],[Imię]],LEN(Tabela1[[#This Row],[Imię]]),1)="a",Tabela1[[#This Row],[mGP]]," ")</f>
        <v xml:space="preserve"> </v>
      </c>
    </row>
    <row r="36" spans="1:51">
      <c r="A36" t="s">
        <v>34</v>
      </c>
      <c r="B36" t="s">
        <v>246</v>
      </c>
      <c r="C36" t="s">
        <v>227</v>
      </c>
      <c r="F36">
        <v>9</v>
      </c>
      <c r="P36" s="3">
        <f>IF(ISNUMBER(Tabela1[[#This Row],[R1]]),IF(Tabela1[[#This Row],[R1]]&lt;11,11-Tabela1[[#This Row],[R1]],0)," ")</f>
        <v>2</v>
      </c>
      <c r="Q36" s="3" t="str">
        <f>IF(ISNUMBER(Tabela1[[#This Row],[R2]]),IF(Tabela1[[#This Row],[R2]]&lt;21,21-Tabela1[[#This Row],[R2]],0)," ")</f>
        <v xml:space="preserve"> </v>
      </c>
      <c r="R36" s="3" t="str">
        <f>IF(ISNUMBER(Tabela1[[#This Row],[R3]]),IF(Tabela1[[#This Row],[R3]]&lt;11,11-Tabela1[[#This Row],[R3]],0)," ")</f>
        <v xml:space="preserve"> </v>
      </c>
      <c r="S36" s="3" t="str">
        <f>IF(ISNUMBER(Tabela1[[#This Row],[R4]]),IF(Tabela1[[#This Row],[R4]]&lt;11,11-Tabela1[[#This Row],[R4]],0)," ")</f>
        <v xml:space="preserve"> </v>
      </c>
      <c r="T36" s="3" t="str">
        <f>IF(ISNUMBER(Tabela1[[#This Row],[R5]]),IF(Tabela1[[#This Row],[R5]]&lt;11,11-Tabela1[[#This Row],[R5]],0)," ")</f>
        <v xml:space="preserve"> </v>
      </c>
      <c r="U36" s="3" t="str">
        <f>IF(ISNUMBER(Tabela1[[#This Row],[R6]]),IF(Tabela1[[#This Row],[R6]]&lt;11,11-Tabela1[[#This Row],[R6]],0)," ")</f>
        <v xml:space="preserve"> </v>
      </c>
      <c r="V36" s="3" t="str">
        <f>IF(ISNUMBER(Tabela1[[#This Row],[R7]]),IF(Tabela1[[#This Row],[R7]]&lt;21,21-Tabela1[[#This Row],[R7]],0)," ")</f>
        <v xml:space="preserve"> </v>
      </c>
      <c r="W36" s="3" t="str">
        <f>IF(ISNUMBER(Tabela1[[#This Row],[R8]]),IF(Tabela1[[#This Row],[R8]]&lt;11,11-Tabela1[[#This Row],[R8]],0)," ")</f>
        <v xml:space="preserve"> </v>
      </c>
      <c r="X36" s="3" t="str">
        <f>IF(ISNUMBER(Tabela1[[#This Row],[R9]]),IF(Tabela1[[#This Row],[R9]]&lt;11,11-Tabela1[[#This Row],[R9]],0)," ")</f>
        <v xml:space="preserve"> </v>
      </c>
      <c r="Y36" s="3" t="str">
        <f>IF(ISNUMBER(Tabela1[[#This Row],[R10]]),IF(Tabela1[[#This Row],[R10]]&lt;11,11-Tabela1[[#This Row],[R10]],0)," ")</f>
        <v xml:space="preserve"> </v>
      </c>
      <c r="AJ36" s="3" t="str">
        <f>IF(ISNUMBER(Tabela1[[#This Row],[w1]]),IF(Tabela1[[#This Row],[w1]]&lt;11,11-Tabela1[[#This Row],[w1]],0)," ")</f>
        <v xml:space="preserve"> </v>
      </c>
      <c r="AK36" s="3" t="str">
        <f>IF(ISNUMBER(Tabela1[[#This Row],[w2]]),IF(Tabela1[[#This Row],[w2]]&lt;21,21-Tabela1[[#This Row],[w2]],0)," ")</f>
        <v xml:space="preserve"> </v>
      </c>
      <c r="AL36" s="3" t="str">
        <f>IF(ISNUMBER(Tabela1[[#This Row],[w3]]),IF(Tabela1[[#This Row],[w3]]&lt;11,11-Tabela1[[#This Row],[w3]],0)," ")</f>
        <v xml:space="preserve"> </v>
      </c>
      <c r="AM36" s="3" t="str">
        <f>IF(ISNUMBER(Tabela1[[#This Row],[w4]]),IF(Tabela1[[#This Row],[w4]]&lt;11,11-Tabela1[[#This Row],[w4]],0)," ")</f>
        <v xml:space="preserve"> </v>
      </c>
      <c r="AN36" s="3" t="str">
        <f>IF(ISNUMBER(Tabela1[[#This Row],[w5]]),IF(Tabela1[[#This Row],[w5]]&lt;11,11-Tabela1[[#This Row],[w5]],0)," ")</f>
        <v xml:space="preserve"> </v>
      </c>
      <c r="AO36" s="3" t="str">
        <f>IF(ISNUMBER(Tabela1[[#This Row],[w6]]),IF(Tabela1[[#This Row],[w6]]&lt;11,11-Tabela1[[#This Row],[w6]],0)," ")</f>
        <v xml:space="preserve"> </v>
      </c>
      <c r="AP36" s="3" t="str">
        <f>IF(ISNUMBER(Tabela1[[#This Row],[w7]]),IF(Tabela1[[#This Row],[w7]]&lt;21,21-Tabela1[[#This Row],[w7]],0)," ")</f>
        <v xml:space="preserve"> </v>
      </c>
      <c r="AQ36" s="3" t="str">
        <f>IF(ISNUMBER(Tabela1[[#This Row],[w8]]),IF(Tabela1[[#This Row],[w8]]&lt;11,11-Tabela1[[#This Row],[w8]],0)," ")</f>
        <v xml:space="preserve"> </v>
      </c>
      <c r="AR36" s="3" t="str">
        <f>IF(ISNUMBER(Tabela1[[#This Row],[w9]]),IF(Tabela1[[#This Row],[w9]]&lt;11,11-Tabela1[[#This Row],[w9]],0)," ")</f>
        <v xml:space="preserve"> </v>
      </c>
      <c r="AS36" s="3" t="str">
        <f>IF(ISNUMBER(Tabela1[[#This Row],[w10]]),IF(Tabela1[[#This Row],[w10]]&lt;11,11-Tabela1[[#This Row],[w10]],0)," ")</f>
        <v xml:space="preserve"> </v>
      </c>
      <c r="AT36" s="3">
        <f>SUM(Tabela1[[#This Row],[PKT1]:[PKT10]])</f>
        <v>2</v>
      </c>
      <c r="AU36" s="3">
        <f>SUM(Tabela1[[#This Row],[p1]:[p10]])</f>
        <v>0</v>
      </c>
      <c r="AV36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36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36" s="3" t="str">
        <f>IF(MID(Tabela1[[#This Row],[Imię]],LEN(Tabela1[[#This Row],[Imię]]),1)="a",Tabela1[[#This Row],[GP]]," ")</f>
        <v xml:space="preserve"> </v>
      </c>
      <c r="AY36" s="3" t="str">
        <f>IF(MID(Tabela1[[#This Row],[Imię]],LEN(Tabela1[[#This Row],[Imię]]),1)="a",Tabela1[[#This Row],[mGP]]," ")</f>
        <v xml:space="preserve"> </v>
      </c>
    </row>
    <row r="37" spans="1:51">
      <c r="A37" t="s">
        <v>35</v>
      </c>
      <c r="B37" t="s">
        <v>253</v>
      </c>
      <c r="C37" t="s">
        <v>269</v>
      </c>
      <c r="E37">
        <v>1</v>
      </c>
      <c r="M37">
        <v>22</v>
      </c>
      <c r="P37" s="3" t="str">
        <f>IF(ISNUMBER(Tabela1[[#This Row],[R1]]),IF(Tabela1[[#This Row],[R1]]&lt;11,11-Tabela1[[#This Row],[R1]],0)," ")</f>
        <v xml:space="preserve"> </v>
      </c>
      <c r="Q37" s="3" t="str">
        <f>IF(ISNUMBER(Tabela1[[#This Row],[R2]]),IF(Tabela1[[#This Row],[R2]]&lt;21,21-Tabela1[[#This Row],[R2]],0)," ")</f>
        <v xml:space="preserve"> </v>
      </c>
      <c r="R37" s="3" t="str">
        <f>IF(ISNUMBER(Tabela1[[#This Row],[R3]]),IF(Tabela1[[#This Row],[R3]]&lt;11,11-Tabela1[[#This Row],[R3]],0)," ")</f>
        <v xml:space="preserve"> </v>
      </c>
      <c r="S37" s="3" t="str">
        <f>IF(ISNUMBER(Tabela1[[#This Row],[R4]]),IF(Tabela1[[#This Row],[R4]]&lt;11,11-Tabela1[[#This Row],[R4]],0)," ")</f>
        <v xml:space="preserve"> </v>
      </c>
      <c r="T37" s="3" t="str">
        <f>IF(ISNUMBER(Tabela1[[#This Row],[R5]]),IF(Tabela1[[#This Row],[R5]]&lt;11,11-Tabela1[[#This Row],[R5]],0)," ")</f>
        <v xml:space="preserve"> </v>
      </c>
      <c r="U37" s="3" t="str">
        <f>IF(ISNUMBER(Tabela1[[#This Row],[R6]]),IF(Tabela1[[#This Row],[R6]]&lt;11,11-Tabela1[[#This Row],[R6]],0)," ")</f>
        <v xml:space="preserve"> </v>
      </c>
      <c r="V37" s="3" t="str">
        <f>IF(ISNUMBER(Tabela1[[#This Row],[R7]]),IF(Tabela1[[#This Row],[R7]]&lt;21,21-Tabela1[[#This Row],[R7]],0)," ")</f>
        <v xml:space="preserve"> </v>
      </c>
      <c r="W37" s="3">
        <f>IF(ISNUMBER(Tabela1[[#This Row],[R8]]),IF(Tabela1[[#This Row],[R8]]&lt;11,11-Tabela1[[#This Row],[R8]],0)," ")</f>
        <v>0</v>
      </c>
      <c r="X37" s="3" t="str">
        <f>IF(ISNUMBER(Tabela1[[#This Row],[R9]]),IF(Tabela1[[#This Row],[R9]]&lt;11,11-Tabela1[[#This Row],[R9]],0)," ")</f>
        <v xml:space="preserve"> </v>
      </c>
      <c r="Y37" s="3" t="str">
        <f>IF(ISNUMBER(Tabela1[[#This Row],[R10]]),IF(Tabela1[[#This Row],[R10]]&lt;11,11-Tabela1[[#This Row],[R10]],0)," ")</f>
        <v xml:space="preserve"> </v>
      </c>
      <c r="AD37">
        <v>11</v>
      </c>
      <c r="AJ37" s="3" t="str">
        <f>IF(ISNUMBER(Tabela1[[#This Row],[w1]]),IF(Tabela1[[#This Row],[w1]]&lt;11,11-Tabela1[[#This Row],[w1]],0)," ")</f>
        <v xml:space="preserve"> </v>
      </c>
      <c r="AK37" s="3" t="str">
        <f>IF(ISNUMBER(Tabela1[[#This Row],[w2]]),IF(Tabela1[[#This Row],[w2]]&lt;21,21-Tabela1[[#This Row],[w2]],0)," ")</f>
        <v xml:space="preserve"> </v>
      </c>
      <c r="AL37" s="3" t="str">
        <f>IF(ISNUMBER(Tabela1[[#This Row],[w3]]),IF(Tabela1[[#This Row],[w3]]&lt;11,11-Tabela1[[#This Row],[w3]],0)," ")</f>
        <v xml:space="preserve"> </v>
      </c>
      <c r="AM37" s="3" t="str">
        <f>IF(ISNUMBER(Tabela1[[#This Row],[w4]]),IF(Tabela1[[#This Row],[w4]]&lt;11,11-Tabela1[[#This Row],[w4]],0)," ")</f>
        <v xml:space="preserve"> </v>
      </c>
      <c r="AN37" s="3">
        <f>IF(ISNUMBER(Tabela1[[#This Row],[w5]]),IF(Tabela1[[#This Row],[w5]]&lt;11,11-Tabela1[[#This Row],[w5]],0)," ")</f>
        <v>0</v>
      </c>
      <c r="AO37" s="3" t="str">
        <f>IF(ISNUMBER(Tabela1[[#This Row],[w6]]),IF(Tabela1[[#This Row],[w6]]&lt;11,11-Tabela1[[#This Row],[w6]],0)," ")</f>
        <v xml:space="preserve"> </v>
      </c>
      <c r="AP37" s="3" t="str">
        <f>IF(ISNUMBER(Tabela1[[#This Row],[w7]]),IF(Tabela1[[#This Row],[w7]]&lt;21,21-Tabela1[[#This Row],[w7]],0)," ")</f>
        <v xml:space="preserve"> </v>
      </c>
      <c r="AQ37" s="3" t="str">
        <f>IF(ISNUMBER(Tabela1[[#This Row],[w8]]),IF(Tabela1[[#This Row],[w8]]&lt;11,11-Tabela1[[#This Row],[w8]],0)," ")</f>
        <v xml:space="preserve"> </v>
      </c>
      <c r="AR37" s="3" t="str">
        <f>IF(ISNUMBER(Tabela1[[#This Row],[w9]]),IF(Tabela1[[#This Row],[w9]]&lt;11,11-Tabela1[[#This Row],[w9]],0)," ")</f>
        <v xml:space="preserve"> </v>
      </c>
      <c r="AS37" s="3" t="str">
        <f>IF(ISNUMBER(Tabela1[[#This Row],[w10]]),IF(Tabela1[[#This Row],[w10]]&lt;11,11-Tabela1[[#This Row],[w10]],0)," ")</f>
        <v xml:space="preserve"> </v>
      </c>
      <c r="AT37" s="3">
        <f>SUM(Tabela1[[#This Row],[PKT1]:[PKT10]])</f>
        <v>0</v>
      </c>
      <c r="AU37" s="3">
        <f>SUM(Tabela1[[#This Row],[p1]:[p10]])</f>
        <v>0</v>
      </c>
      <c r="AV37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37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37" s="3" t="str">
        <f>IF(MID(Tabela1[[#This Row],[Imię]],LEN(Tabela1[[#This Row],[Imię]]),1)="a",Tabela1[[#This Row],[GP]]," ")</f>
        <v xml:space="preserve"> </v>
      </c>
      <c r="AY37" s="3" t="str">
        <f>IF(MID(Tabela1[[#This Row],[Imię]],LEN(Tabela1[[#This Row],[Imię]]),1)="a",Tabela1[[#This Row],[mGP]]," ")</f>
        <v xml:space="preserve"> </v>
      </c>
    </row>
    <row r="38" spans="1:51">
      <c r="A38" t="s">
        <v>36</v>
      </c>
      <c r="B38" t="s">
        <v>335</v>
      </c>
      <c r="C38" t="s">
        <v>334</v>
      </c>
      <c r="P38" s="3" t="str">
        <f>IF(ISNUMBER(Tabela1[[#This Row],[R1]]),IF(Tabela1[[#This Row],[R1]]&lt;11,11-Tabela1[[#This Row],[R1]],0)," ")</f>
        <v xml:space="preserve"> </v>
      </c>
      <c r="Q38" s="3" t="str">
        <f>IF(ISNUMBER(Tabela1[[#This Row],[R2]]),IF(Tabela1[[#This Row],[R2]]&lt;21,21-Tabela1[[#This Row],[R2]],0)," ")</f>
        <v xml:space="preserve"> </v>
      </c>
      <c r="R38" s="3" t="str">
        <f>IF(ISNUMBER(Tabela1[[#This Row],[R3]]),IF(Tabela1[[#This Row],[R3]]&lt;11,11-Tabela1[[#This Row],[R3]],0)," ")</f>
        <v xml:space="preserve"> </v>
      </c>
      <c r="S38" s="3" t="str">
        <f>IF(ISNUMBER(Tabela1[[#This Row],[R4]]),IF(Tabela1[[#This Row],[R4]]&lt;11,11-Tabela1[[#This Row],[R4]],0)," ")</f>
        <v xml:space="preserve"> </v>
      </c>
      <c r="T38" s="3" t="str">
        <f>IF(ISNUMBER(Tabela1[[#This Row],[R5]]),IF(Tabela1[[#This Row],[R5]]&lt;11,11-Tabela1[[#This Row],[R5]],0)," ")</f>
        <v xml:space="preserve"> </v>
      </c>
      <c r="U38" s="3" t="str">
        <f>IF(ISNUMBER(Tabela1[[#This Row],[R6]]),IF(Tabela1[[#This Row],[R6]]&lt;11,11-Tabela1[[#This Row],[R6]],0)," ")</f>
        <v xml:space="preserve"> </v>
      </c>
      <c r="V38" s="3" t="str">
        <f>IF(ISNUMBER(Tabela1[[#This Row],[R7]]),IF(Tabela1[[#This Row],[R7]]&lt;21,21-Tabela1[[#This Row],[R7]],0)," ")</f>
        <v xml:space="preserve"> </v>
      </c>
      <c r="W38" s="3" t="str">
        <f>IF(ISNUMBER(Tabela1[[#This Row],[R8]]),IF(Tabela1[[#This Row],[R8]]&lt;11,11-Tabela1[[#This Row],[R8]],0)," ")</f>
        <v xml:space="preserve"> </v>
      </c>
      <c r="X38" s="3" t="str">
        <f>IF(ISNUMBER(Tabela1[[#This Row],[R9]]),IF(Tabela1[[#This Row],[R9]]&lt;11,11-Tabela1[[#This Row],[R9]],0)," ")</f>
        <v xml:space="preserve"> </v>
      </c>
      <c r="Y38" s="3" t="str">
        <f>IF(ISNUMBER(Tabela1[[#This Row],[R10]]),IF(Tabela1[[#This Row],[R10]]&lt;11,11-Tabela1[[#This Row],[R10]],0)," ")</f>
        <v xml:space="preserve"> </v>
      </c>
      <c r="AG38">
        <v>10</v>
      </c>
      <c r="AJ38" s="3" t="str">
        <f>IF(ISNUMBER(Tabela1[[#This Row],[w1]]),IF(Tabela1[[#This Row],[w1]]&lt;11,11-Tabela1[[#This Row],[w1]],0)," ")</f>
        <v xml:space="preserve"> </v>
      </c>
      <c r="AK38" s="3" t="str">
        <f>IF(ISNUMBER(Tabela1[[#This Row],[w2]]),IF(Tabela1[[#This Row],[w2]]&lt;21,21-Tabela1[[#This Row],[w2]],0)," ")</f>
        <v xml:space="preserve"> </v>
      </c>
      <c r="AL38" s="3" t="str">
        <f>IF(ISNUMBER(Tabela1[[#This Row],[w3]]),IF(Tabela1[[#This Row],[w3]]&lt;11,11-Tabela1[[#This Row],[w3]],0)," ")</f>
        <v xml:space="preserve"> </v>
      </c>
      <c r="AM38" s="3" t="str">
        <f>IF(ISNUMBER(Tabela1[[#This Row],[w4]]),IF(Tabela1[[#This Row],[w4]]&lt;11,11-Tabela1[[#This Row],[w4]],0)," ")</f>
        <v xml:space="preserve"> </v>
      </c>
      <c r="AN38" s="3" t="str">
        <f>IF(ISNUMBER(Tabela1[[#This Row],[w5]]),IF(Tabela1[[#This Row],[w5]]&lt;11,11-Tabela1[[#This Row],[w5]],0)," ")</f>
        <v xml:space="preserve"> </v>
      </c>
      <c r="AO38" s="3" t="str">
        <f>IF(ISNUMBER(Tabela1[[#This Row],[w6]]),IF(Tabela1[[#This Row],[w6]]&lt;11,11-Tabela1[[#This Row],[w6]],0)," ")</f>
        <v xml:space="preserve"> </v>
      </c>
      <c r="AP38" s="3" t="str">
        <f>IF(ISNUMBER(Tabela1[[#This Row],[w7]]),IF(Tabela1[[#This Row],[w7]]&lt;21,21-Tabela1[[#This Row],[w7]],0)," ")</f>
        <v xml:space="preserve"> </v>
      </c>
      <c r="AQ38" s="3">
        <f>IF(ISNUMBER(Tabela1[[#This Row],[w8]]),IF(Tabela1[[#This Row],[w8]]&lt;11,11-Tabela1[[#This Row],[w8]],0)," ")</f>
        <v>1</v>
      </c>
      <c r="AR38" s="3" t="str">
        <f>IF(ISNUMBER(Tabela1[[#This Row],[w9]]),IF(Tabela1[[#This Row],[w9]]&lt;11,11-Tabela1[[#This Row],[w9]],0)," ")</f>
        <v xml:space="preserve"> </v>
      </c>
      <c r="AS38" s="3" t="str">
        <f>IF(ISNUMBER(Tabela1[[#This Row],[w10]]),IF(Tabela1[[#This Row],[w10]]&lt;11,11-Tabela1[[#This Row],[w10]],0)," ")</f>
        <v xml:space="preserve"> </v>
      </c>
      <c r="AT38" s="3">
        <f>SUM(Tabela1[[#This Row],[PKT1]:[PKT10]])</f>
        <v>0</v>
      </c>
      <c r="AU38" s="3">
        <f>SUM(Tabela1[[#This Row],[p1]:[p10]])</f>
        <v>1</v>
      </c>
      <c r="AV38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38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38" s="3" t="str">
        <f>IF(MID(Tabela1[[#This Row],[Imię]],LEN(Tabela1[[#This Row],[Imię]]),1)="a",Tabela1[[#This Row],[GP]]," ")</f>
        <v xml:space="preserve"> </v>
      </c>
      <c r="AY38" s="3" t="str">
        <f>IF(MID(Tabela1[[#This Row],[Imię]],LEN(Tabela1[[#This Row],[Imię]]),1)="a",Tabela1[[#This Row],[mGP]]," ")</f>
        <v xml:space="preserve"> </v>
      </c>
    </row>
    <row r="39" spans="1:51">
      <c r="A39" t="s">
        <v>37</v>
      </c>
      <c r="B39" t="s">
        <v>333</v>
      </c>
      <c r="C39" t="s">
        <v>334</v>
      </c>
    </row>
    <row r="40" spans="1:51">
      <c r="A40" t="s">
        <v>38</v>
      </c>
      <c r="B40" t="s">
        <v>286</v>
      </c>
      <c r="C40" t="s">
        <v>287</v>
      </c>
      <c r="K40">
        <v>18</v>
      </c>
      <c r="P40" s="3" t="str">
        <f>IF(ISNUMBER(Tabela1[[#This Row],[R1]]),IF(Tabela1[[#This Row],[R1]]&lt;11,11-Tabela1[[#This Row],[R1]],0)," ")</f>
        <v xml:space="preserve"> </v>
      </c>
      <c r="Q40" s="3" t="str">
        <f>IF(ISNUMBER(Tabela1[[#This Row],[R2]]),IF(Tabela1[[#This Row],[R2]]&lt;21,21-Tabela1[[#This Row],[R2]],0)," ")</f>
        <v xml:space="preserve"> </v>
      </c>
      <c r="R40" s="3" t="str">
        <f>IF(ISNUMBER(Tabela1[[#This Row],[R3]]),IF(Tabela1[[#This Row],[R3]]&lt;11,11-Tabela1[[#This Row],[R3]],0)," ")</f>
        <v xml:space="preserve"> </v>
      </c>
      <c r="S40" s="3" t="str">
        <f>IF(ISNUMBER(Tabela1[[#This Row],[R4]]),IF(Tabela1[[#This Row],[R4]]&lt;11,11-Tabela1[[#This Row],[R4]],0)," ")</f>
        <v xml:space="preserve"> </v>
      </c>
      <c r="T40" s="3" t="str">
        <f>IF(ISNUMBER(Tabela1[[#This Row],[R5]]),IF(Tabela1[[#This Row],[R5]]&lt;11,11-Tabela1[[#This Row],[R5]],0)," ")</f>
        <v xml:space="preserve"> </v>
      </c>
      <c r="U40" s="3">
        <f>IF(ISNUMBER(Tabela1[[#This Row],[R6]]),IF(Tabela1[[#This Row],[R6]]&lt;11,11-Tabela1[[#This Row],[R6]],0)," ")</f>
        <v>0</v>
      </c>
      <c r="V40" s="3" t="str">
        <f>IF(ISNUMBER(Tabela1[[#This Row],[R7]]),IF(Tabela1[[#This Row],[R7]]&lt;21,21-Tabela1[[#This Row],[R7]],0)," ")</f>
        <v xml:space="preserve"> </v>
      </c>
      <c r="W40" s="3" t="str">
        <f>IF(ISNUMBER(Tabela1[[#This Row],[R8]]),IF(Tabela1[[#This Row],[R8]]&lt;11,11-Tabela1[[#This Row],[R8]],0)," ")</f>
        <v xml:space="preserve"> </v>
      </c>
      <c r="X40" s="3" t="str">
        <f>IF(ISNUMBER(Tabela1[[#This Row],[R9]]),IF(Tabela1[[#This Row],[R9]]&lt;11,11-Tabela1[[#This Row],[R9]],0)," ")</f>
        <v xml:space="preserve"> </v>
      </c>
      <c r="Y40" s="3" t="str">
        <f>IF(ISNUMBER(Tabela1[[#This Row],[R10]]),IF(Tabela1[[#This Row],[R10]]&lt;11,11-Tabela1[[#This Row],[R10]],0)," ")</f>
        <v xml:space="preserve"> </v>
      </c>
      <c r="AE40">
        <v>6</v>
      </c>
      <c r="AF40">
        <v>4</v>
      </c>
      <c r="AJ40" s="3" t="str">
        <f>IF(ISNUMBER(Tabela1[[#This Row],[w1]]),IF(Tabela1[[#This Row],[w1]]&lt;11,11-Tabela1[[#This Row],[w1]],0)," ")</f>
        <v xml:space="preserve"> </v>
      </c>
      <c r="AK40" s="3" t="str">
        <f>IF(ISNUMBER(Tabela1[[#This Row],[w2]]),IF(Tabela1[[#This Row],[w2]]&lt;21,21-Tabela1[[#This Row],[w2]],0)," ")</f>
        <v xml:space="preserve"> </v>
      </c>
      <c r="AL40" s="3" t="str">
        <f>IF(ISNUMBER(Tabela1[[#This Row],[w3]]),IF(Tabela1[[#This Row],[w3]]&lt;11,11-Tabela1[[#This Row],[w3]],0)," ")</f>
        <v xml:space="preserve"> </v>
      </c>
      <c r="AM40" s="3" t="str">
        <f>IF(ISNUMBER(Tabela1[[#This Row],[w4]]),IF(Tabela1[[#This Row],[w4]]&lt;11,11-Tabela1[[#This Row],[w4]],0)," ")</f>
        <v xml:space="preserve"> </v>
      </c>
      <c r="AN40" s="3" t="str">
        <f>IF(ISNUMBER(Tabela1[[#This Row],[w5]]),IF(Tabela1[[#This Row],[w5]]&lt;11,11-Tabela1[[#This Row],[w5]],0)," ")</f>
        <v xml:space="preserve"> </v>
      </c>
      <c r="AO40" s="3">
        <f>IF(ISNUMBER(Tabela1[[#This Row],[w6]]),IF(Tabela1[[#This Row],[w6]]&lt;11,11-Tabela1[[#This Row],[w6]],0)," ")</f>
        <v>5</v>
      </c>
      <c r="AP40" s="3">
        <f>IF(ISNUMBER(Tabela1[[#This Row],[w7]]),IF(Tabela1[[#This Row],[w7]]&lt;21,21-Tabela1[[#This Row],[w7]],0)," ")</f>
        <v>17</v>
      </c>
      <c r="AQ40" s="3" t="str">
        <f>IF(ISNUMBER(Tabela1[[#This Row],[w8]]),IF(Tabela1[[#This Row],[w8]]&lt;11,11-Tabela1[[#This Row],[w8]],0)," ")</f>
        <v xml:space="preserve"> </v>
      </c>
      <c r="AR40" s="3" t="str">
        <f>IF(ISNUMBER(Tabela1[[#This Row],[w9]]),IF(Tabela1[[#This Row],[w9]]&lt;11,11-Tabela1[[#This Row],[w9]],0)," ")</f>
        <v xml:space="preserve"> </v>
      </c>
      <c r="AS40" s="3" t="str">
        <f>IF(ISNUMBER(Tabela1[[#This Row],[w10]]),IF(Tabela1[[#This Row],[w10]]&lt;11,11-Tabela1[[#This Row],[w10]],0)," ")</f>
        <v xml:space="preserve"> </v>
      </c>
      <c r="AT40" s="3">
        <f>SUM(Tabela1[[#This Row],[PKT1]:[PKT10]])</f>
        <v>0</v>
      </c>
      <c r="AU40" s="3">
        <f>SUM(Tabela1[[#This Row],[p1]:[p10]])</f>
        <v>22</v>
      </c>
      <c r="AV40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40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40" s="3" t="str">
        <f>IF(MID(Tabela1[[#This Row],[Imię]],LEN(Tabela1[[#This Row],[Imię]]),1)="a",Tabela1[[#This Row],[GP]]," ")</f>
        <v xml:space="preserve"> </v>
      </c>
      <c r="AY40" s="3" t="str">
        <f>IF(MID(Tabela1[[#This Row],[Imię]],LEN(Tabela1[[#This Row],[Imię]]),1)="a",Tabela1[[#This Row],[mGP]]," ")</f>
        <v xml:space="preserve"> </v>
      </c>
    </row>
    <row r="41" spans="1:51">
      <c r="A41" t="s">
        <v>39</v>
      </c>
      <c r="B41" t="s">
        <v>201</v>
      </c>
      <c r="C41" t="s">
        <v>299</v>
      </c>
      <c r="P41" s="3" t="str">
        <f>IF(ISNUMBER(Tabela1[[#This Row],[R1]]),IF(Tabela1[[#This Row],[R1]]&lt;11,11-Tabela1[[#This Row],[R1]],0)," ")</f>
        <v xml:space="preserve"> </v>
      </c>
      <c r="Q41" s="3" t="str">
        <f>IF(ISNUMBER(Tabela1[[#This Row],[R2]]),IF(Tabela1[[#This Row],[R2]]&lt;21,21-Tabela1[[#This Row],[R2]],0)," ")</f>
        <v xml:space="preserve"> </v>
      </c>
      <c r="R41" s="3" t="str">
        <f>IF(ISNUMBER(Tabela1[[#This Row],[R3]]),IF(Tabela1[[#This Row],[R3]]&lt;11,11-Tabela1[[#This Row],[R3]],0)," ")</f>
        <v xml:space="preserve"> </v>
      </c>
      <c r="S41" s="3" t="str">
        <f>IF(ISNUMBER(Tabela1[[#This Row],[R4]]),IF(Tabela1[[#This Row],[R4]]&lt;11,11-Tabela1[[#This Row],[R4]],0)," ")</f>
        <v xml:space="preserve"> </v>
      </c>
      <c r="T41" s="3" t="str">
        <f>IF(ISNUMBER(Tabela1[[#This Row],[R5]]),IF(Tabela1[[#This Row],[R5]]&lt;11,11-Tabela1[[#This Row],[R5]],0)," ")</f>
        <v xml:space="preserve"> </v>
      </c>
      <c r="U41" s="3" t="str">
        <f>IF(ISNUMBER(Tabela1[[#This Row],[R6]]),IF(Tabela1[[#This Row],[R6]]&lt;11,11-Tabela1[[#This Row],[R6]],0)," ")</f>
        <v xml:space="preserve"> </v>
      </c>
      <c r="V41" s="3" t="str">
        <f>IF(ISNUMBER(Tabela1[[#This Row],[R7]]),IF(Tabela1[[#This Row],[R7]]&lt;21,21-Tabela1[[#This Row],[R7]],0)," ")</f>
        <v xml:space="preserve"> </v>
      </c>
      <c r="W41" s="3" t="str">
        <f>IF(ISNUMBER(Tabela1[[#This Row],[R8]]),IF(Tabela1[[#This Row],[R8]]&lt;11,11-Tabela1[[#This Row],[R8]],0)," ")</f>
        <v xml:space="preserve"> </v>
      </c>
      <c r="X41" s="3" t="str">
        <f>IF(ISNUMBER(Tabela1[[#This Row],[R9]]),IF(Tabela1[[#This Row],[R9]]&lt;11,11-Tabela1[[#This Row],[R9]],0)," ")</f>
        <v xml:space="preserve"> </v>
      </c>
      <c r="Y41" s="3" t="str">
        <f>IF(ISNUMBER(Tabela1[[#This Row],[R10]]),IF(Tabela1[[#This Row],[R10]]&lt;11,11-Tabela1[[#This Row],[R10]],0)," ")</f>
        <v xml:space="preserve"> </v>
      </c>
      <c r="AJ41" s="3" t="str">
        <f>IF(ISNUMBER(Tabela1[[#This Row],[w1]]),IF(Tabela1[[#This Row],[w1]]&lt;11,11-Tabela1[[#This Row],[w1]],0)," ")</f>
        <v xml:space="preserve"> </v>
      </c>
      <c r="AK41" s="3" t="str">
        <f>IF(ISNUMBER(Tabela1[[#This Row],[w2]]),IF(Tabela1[[#This Row],[w2]]&lt;21,21-Tabela1[[#This Row],[w2]],0)," ")</f>
        <v xml:space="preserve"> </v>
      </c>
      <c r="AL41" s="3" t="str">
        <f>IF(ISNUMBER(Tabela1[[#This Row],[w3]]),IF(Tabela1[[#This Row],[w3]]&lt;11,11-Tabela1[[#This Row],[w3]],0)," ")</f>
        <v xml:space="preserve"> </v>
      </c>
      <c r="AM41" s="3" t="str">
        <f>IF(ISNUMBER(Tabela1[[#This Row],[w4]]),IF(Tabela1[[#This Row],[w4]]&lt;11,11-Tabela1[[#This Row],[w4]],0)," ")</f>
        <v xml:space="preserve"> </v>
      </c>
      <c r="AN41" s="3" t="str">
        <f>IF(ISNUMBER(Tabela1[[#This Row],[w5]]),IF(Tabela1[[#This Row],[w5]]&lt;11,11-Tabela1[[#This Row],[w5]],0)," ")</f>
        <v xml:space="preserve"> </v>
      </c>
      <c r="AO41" s="3" t="str">
        <f>IF(ISNUMBER(Tabela1[[#This Row],[w6]]),IF(Tabela1[[#This Row],[w6]]&lt;11,11-Tabela1[[#This Row],[w6]],0)," ")</f>
        <v xml:space="preserve"> </v>
      </c>
      <c r="AP41" s="3" t="str">
        <f>IF(ISNUMBER(Tabela1[[#This Row],[w7]]),IF(Tabela1[[#This Row],[w7]]&lt;21,21-Tabela1[[#This Row],[w7]],0)," ")</f>
        <v xml:space="preserve"> </v>
      </c>
      <c r="AQ41" s="3" t="str">
        <f>IF(ISNUMBER(Tabela1[[#This Row],[w8]]),IF(Tabela1[[#This Row],[w8]]&lt;11,11-Tabela1[[#This Row],[w8]],0)," ")</f>
        <v xml:space="preserve"> </v>
      </c>
      <c r="AR41" s="3" t="str">
        <f>IF(ISNUMBER(Tabela1[[#This Row],[w9]]),IF(Tabela1[[#This Row],[w9]]&lt;11,11-Tabela1[[#This Row],[w9]],0)," ")</f>
        <v xml:space="preserve"> </v>
      </c>
      <c r="AS41" s="3" t="str">
        <f>IF(ISNUMBER(Tabela1[[#This Row],[w10]]),IF(Tabela1[[#This Row],[w10]]&lt;11,11-Tabela1[[#This Row],[w10]],0)," ")</f>
        <v xml:space="preserve"> </v>
      </c>
      <c r="AT41" s="3">
        <f>SUM(Tabela1[[#This Row],[PKT1]:[PKT10]])</f>
        <v>0</v>
      </c>
      <c r="AU41" s="3">
        <f>SUM(Tabela1[[#This Row],[p1]:[p10]])</f>
        <v>0</v>
      </c>
      <c r="AV41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41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41" s="3" t="str">
        <f>IF(MID(Tabela1[[#This Row],[Imię]],LEN(Tabela1[[#This Row],[Imię]]),1)="a",Tabela1[[#This Row],[GP]]," ")</f>
        <v xml:space="preserve"> </v>
      </c>
      <c r="AY41" s="3" t="str">
        <f>IF(MID(Tabela1[[#This Row],[Imię]],LEN(Tabela1[[#This Row],[Imię]]),1)="a",Tabela1[[#This Row],[mGP]]," ")</f>
        <v xml:space="preserve"> </v>
      </c>
    </row>
    <row r="42" spans="1:51">
      <c r="A42" t="s">
        <v>40</v>
      </c>
      <c r="B42" t="s">
        <v>324</v>
      </c>
      <c r="C42" t="s">
        <v>325</v>
      </c>
      <c r="P42" s="3" t="str">
        <f>IF(ISNUMBER(Tabela1[[#This Row],[R1]]),IF(Tabela1[[#This Row],[R1]]&lt;11,11-Tabela1[[#This Row],[R1]],0)," ")</f>
        <v xml:space="preserve"> </v>
      </c>
      <c r="Q42" s="3" t="str">
        <f>IF(ISNUMBER(Tabela1[[#This Row],[R2]]),IF(Tabela1[[#This Row],[R2]]&lt;21,21-Tabela1[[#This Row],[R2]],0)," ")</f>
        <v xml:space="preserve"> </v>
      </c>
      <c r="R42" s="3" t="str">
        <f>IF(ISNUMBER(Tabela1[[#This Row],[R3]]),IF(Tabela1[[#This Row],[R3]]&lt;11,11-Tabela1[[#This Row],[R3]],0)," ")</f>
        <v xml:space="preserve"> </v>
      </c>
      <c r="S42" s="3" t="str">
        <f>IF(ISNUMBER(Tabela1[[#This Row],[R4]]),IF(Tabela1[[#This Row],[R4]]&lt;11,11-Tabela1[[#This Row],[R4]],0)," ")</f>
        <v xml:space="preserve"> </v>
      </c>
      <c r="T42" s="3" t="str">
        <f>IF(ISNUMBER(Tabela1[[#This Row],[R5]]),IF(Tabela1[[#This Row],[R5]]&lt;11,11-Tabela1[[#This Row],[R5]],0)," ")</f>
        <v xml:space="preserve"> </v>
      </c>
      <c r="U42" s="3" t="str">
        <f>IF(ISNUMBER(Tabela1[[#This Row],[R6]]),IF(Tabela1[[#This Row],[R6]]&lt;11,11-Tabela1[[#This Row],[R6]],0)," ")</f>
        <v xml:space="preserve"> </v>
      </c>
      <c r="V42" s="3" t="str">
        <f>IF(ISNUMBER(Tabela1[[#This Row],[R7]]),IF(Tabela1[[#This Row],[R7]]&lt;21,21-Tabela1[[#This Row],[R7]],0)," ")</f>
        <v xml:space="preserve"> </v>
      </c>
      <c r="W42" s="3" t="str">
        <f>IF(ISNUMBER(Tabela1[[#This Row],[R8]]),IF(Tabela1[[#This Row],[R8]]&lt;11,11-Tabela1[[#This Row],[R8]],0)," ")</f>
        <v xml:space="preserve"> </v>
      </c>
      <c r="X42" s="3" t="str">
        <f>IF(ISNUMBER(Tabela1[[#This Row],[R9]]),IF(Tabela1[[#This Row],[R9]]&lt;11,11-Tabela1[[#This Row],[R9]],0)," ")</f>
        <v xml:space="preserve"> </v>
      </c>
      <c r="Y42" s="3" t="str">
        <f>IF(ISNUMBER(Tabela1[[#This Row],[R10]]),IF(Tabela1[[#This Row],[R10]]&lt;11,11-Tabela1[[#This Row],[R10]],0)," ")</f>
        <v xml:space="preserve"> </v>
      </c>
      <c r="AJ42" s="3" t="str">
        <f>IF(ISNUMBER(Tabela1[[#This Row],[w1]]),IF(Tabela1[[#This Row],[w1]]&lt;11,11-Tabela1[[#This Row],[w1]],0)," ")</f>
        <v xml:space="preserve"> </v>
      </c>
      <c r="AK42" s="3" t="str">
        <f>IF(ISNUMBER(Tabela1[[#This Row],[w2]]),IF(Tabela1[[#This Row],[w2]]&lt;21,21-Tabela1[[#This Row],[w2]],0)," ")</f>
        <v xml:space="preserve"> </v>
      </c>
      <c r="AL42" s="3" t="str">
        <f>IF(ISNUMBER(Tabela1[[#This Row],[w3]]),IF(Tabela1[[#This Row],[w3]]&lt;11,11-Tabela1[[#This Row],[w3]],0)," ")</f>
        <v xml:space="preserve"> </v>
      </c>
      <c r="AM42" s="3" t="str">
        <f>IF(ISNUMBER(Tabela1[[#This Row],[w4]]),IF(Tabela1[[#This Row],[w4]]&lt;11,11-Tabela1[[#This Row],[w4]],0)," ")</f>
        <v xml:space="preserve"> </v>
      </c>
      <c r="AN42" s="3" t="str">
        <f>IF(ISNUMBER(Tabela1[[#This Row],[w5]]),IF(Tabela1[[#This Row],[w5]]&lt;11,11-Tabela1[[#This Row],[w5]],0)," ")</f>
        <v xml:space="preserve"> </v>
      </c>
      <c r="AO42" s="3" t="str">
        <f>IF(ISNUMBER(Tabela1[[#This Row],[w6]]),IF(Tabela1[[#This Row],[w6]]&lt;11,11-Tabela1[[#This Row],[w6]],0)," ")</f>
        <v xml:space="preserve"> </v>
      </c>
      <c r="AP42" s="3" t="str">
        <f>IF(ISNUMBER(Tabela1[[#This Row],[w7]]),IF(Tabela1[[#This Row],[w7]]&lt;21,21-Tabela1[[#This Row],[w7]],0)," ")</f>
        <v xml:space="preserve"> </v>
      </c>
      <c r="AQ42" s="3" t="str">
        <f>IF(ISNUMBER(Tabela1[[#This Row],[w8]]),IF(Tabela1[[#This Row],[w8]]&lt;11,11-Tabela1[[#This Row],[w8]],0)," ")</f>
        <v xml:space="preserve"> </v>
      </c>
      <c r="AR42" s="3" t="str">
        <f>IF(ISNUMBER(Tabela1[[#This Row],[w9]]),IF(Tabela1[[#This Row],[w9]]&lt;11,11-Tabela1[[#This Row],[w9]],0)," ")</f>
        <v xml:space="preserve"> </v>
      </c>
      <c r="AS42" s="3" t="str">
        <f>IF(ISNUMBER(Tabela1[[#This Row],[w10]]),IF(Tabela1[[#This Row],[w10]]&lt;11,11-Tabela1[[#This Row],[w10]],0)," ")</f>
        <v xml:space="preserve"> </v>
      </c>
      <c r="AT42" s="3">
        <f>SUM(Tabela1[[#This Row],[PKT1]:[PKT10]])</f>
        <v>0</v>
      </c>
      <c r="AU42" s="3">
        <f>SUM(Tabela1[[#This Row],[p1]:[p10]])</f>
        <v>0</v>
      </c>
      <c r="AV42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42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42" s="3" t="str">
        <f>IF(MID(Tabela1[[#This Row],[Imię]],LEN(Tabela1[[#This Row],[Imię]]),1)="a",Tabela1[[#This Row],[GP]]," ")</f>
        <v xml:space="preserve"> </v>
      </c>
      <c r="AY42" s="3" t="str">
        <f>IF(MID(Tabela1[[#This Row],[Imię]],LEN(Tabela1[[#This Row],[Imię]]),1)="a",Tabela1[[#This Row],[mGP]]," ")</f>
        <v xml:space="preserve"> </v>
      </c>
    </row>
    <row r="43" spans="1:51">
      <c r="A43" t="s">
        <v>41</v>
      </c>
      <c r="B43" t="s">
        <v>327</v>
      </c>
      <c r="C43" t="s">
        <v>326</v>
      </c>
      <c r="F43">
        <v>43</v>
      </c>
      <c r="P43" s="3">
        <f>IF(ISNUMBER(Tabela1[[#This Row],[R1]]),IF(Tabela1[[#This Row],[R1]]&lt;11,11-Tabela1[[#This Row],[R1]],0)," ")</f>
        <v>0</v>
      </c>
      <c r="Q43" s="3" t="str">
        <f>IF(ISNUMBER(Tabela1[[#This Row],[R2]]),IF(Tabela1[[#This Row],[R2]]&lt;21,21-Tabela1[[#This Row],[R2]],0)," ")</f>
        <v xml:space="preserve"> </v>
      </c>
      <c r="R43" s="3" t="str">
        <f>IF(ISNUMBER(Tabela1[[#This Row],[R3]]),IF(Tabela1[[#This Row],[R3]]&lt;11,11-Tabela1[[#This Row],[R3]],0)," ")</f>
        <v xml:space="preserve"> </v>
      </c>
      <c r="S43" s="3" t="str">
        <f>IF(ISNUMBER(Tabela1[[#This Row],[R4]]),IF(Tabela1[[#This Row],[R4]]&lt;11,11-Tabela1[[#This Row],[R4]],0)," ")</f>
        <v xml:space="preserve"> </v>
      </c>
      <c r="T43" s="3" t="str">
        <f>IF(ISNUMBER(Tabela1[[#This Row],[R5]]),IF(Tabela1[[#This Row],[R5]]&lt;11,11-Tabela1[[#This Row],[R5]],0)," ")</f>
        <v xml:space="preserve"> </v>
      </c>
      <c r="U43" s="3" t="str">
        <f>IF(ISNUMBER(Tabela1[[#This Row],[R6]]),IF(Tabela1[[#This Row],[R6]]&lt;11,11-Tabela1[[#This Row],[R6]],0)," ")</f>
        <v xml:space="preserve"> </v>
      </c>
      <c r="V43" s="3" t="str">
        <f>IF(ISNUMBER(Tabela1[[#This Row],[R7]]),IF(Tabela1[[#This Row],[R7]]&lt;21,21-Tabela1[[#This Row],[R7]],0)," ")</f>
        <v xml:space="preserve"> </v>
      </c>
      <c r="W43" s="3" t="str">
        <f>IF(ISNUMBER(Tabela1[[#This Row],[R8]]),IF(Tabela1[[#This Row],[R8]]&lt;11,11-Tabela1[[#This Row],[R8]],0)," ")</f>
        <v xml:space="preserve"> </v>
      </c>
      <c r="X43" s="3" t="str">
        <f>IF(ISNUMBER(Tabela1[[#This Row],[R9]]),IF(Tabela1[[#This Row],[R9]]&lt;11,11-Tabela1[[#This Row],[R9]],0)," ")</f>
        <v xml:space="preserve"> </v>
      </c>
      <c r="Y43" s="3" t="str">
        <f>IF(ISNUMBER(Tabela1[[#This Row],[R10]]),IF(Tabela1[[#This Row],[R10]]&lt;11,11-Tabela1[[#This Row],[R10]],0)," ")</f>
        <v xml:space="preserve"> </v>
      </c>
      <c r="AJ43" s="3" t="str">
        <f>IF(ISNUMBER(Tabela1[[#This Row],[w1]]),IF(Tabela1[[#This Row],[w1]]&lt;11,11-Tabela1[[#This Row],[w1]],0)," ")</f>
        <v xml:space="preserve"> </v>
      </c>
      <c r="AK43" s="3" t="str">
        <f>IF(ISNUMBER(Tabela1[[#This Row],[w2]]),IF(Tabela1[[#This Row],[w2]]&lt;21,21-Tabela1[[#This Row],[w2]],0)," ")</f>
        <v xml:space="preserve"> </v>
      </c>
      <c r="AL43" s="3" t="str">
        <f>IF(ISNUMBER(Tabela1[[#This Row],[w3]]),IF(Tabela1[[#This Row],[w3]]&lt;11,11-Tabela1[[#This Row],[w3]],0)," ")</f>
        <v xml:space="preserve"> </v>
      </c>
      <c r="AM43" s="3" t="str">
        <f>IF(ISNUMBER(Tabela1[[#This Row],[w4]]),IF(Tabela1[[#This Row],[w4]]&lt;11,11-Tabela1[[#This Row],[w4]],0)," ")</f>
        <v xml:space="preserve"> </v>
      </c>
      <c r="AN43" s="3" t="str">
        <f>IF(ISNUMBER(Tabela1[[#This Row],[w5]]),IF(Tabela1[[#This Row],[w5]]&lt;11,11-Tabela1[[#This Row],[w5]],0)," ")</f>
        <v xml:space="preserve"> </v>
      </c>
      <c r="AO43" s="3" t="str">
        <f>IF(ISNUMBER(Tabela1[[#This Row],[w6]]),IF(Tabela1[[#This Row],[w6]]&lt;11,11-Tabela1[[#This Row],[w6]],0)," ")</f>
        <v xml:space="preserve"> </v>
      </c>
      <c r="AP43" s="3" t="str">
        <f>IF(ISNUMBER(Tabela1[[#This Row],[w7]]),IF(Tabela1[[#This Row],[w7]]&lt;21,21-Tabela1[[#This Row],[w7]],0)," ")</f>
        <v xml:space="preserve"> </v>
      </c>
      <c r="AQ43" s="3" t="str">
        <f>IF(ISNUMBER(Tabela1[[#This Row],[w8]]),IF(Tabela1[[#This Row],[w8]]&lt;11,11-Tabela1[[#This Row],[w8]],0)," ")</f>
        <v xml:space="preserve"> </v>
      </c>
      <c r="AR43" s="3" t="str">
        <f>IF(ISNUMBER(Tabela1[[#This Row],[w9]]),IF(Tabela1[[#This Row],[w9]]&lt;11,11-Tabela1[[#This Row],[w9]],0)," ")</f>
        <v xml:space="preserve"> </v>
      </c>
      <c r="AS43" s="3" t="str">
        <f>IF(ISNUMBER(Tabela1[[#This Row],[w10]]),IF(Tabela1[[#This Row],[w10]]&lt;11,11-Tabela1[[#This Row],[w10]],0)," ")</f>
        <v xml:space="preserve"> </v>
      </c>
      <c r="AT43" s="3">
        <f>SUM(Tabela1[[#This Row],[PKT1]:[PKT10]])</f>
        <v>0</v>
      </c>
      <c r="AU43" s="3">
        <f>SUM(Tabela1[[#This Row],[p1]:[p10]])</f>
        <v>0</v>
      </c>
      <c r="AV43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43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43" s="3" t="str">
        <f>IF(MID(Tabela1[[#This Row],[Imię]],LEN(Tabela1[[#This Row],[Imię]]),1)="a",Tabela1[[#This Row],[GP]]," ")</f>
        <v xml:space="preserve"> </v>
      </c>
      <c r="AY43" s="3" t="str">
        <f>IF(MID(Tabela1[[#This Row],[Imię]],LEN(Tabela1[[#This Row],[Imię]]),1)="a",Tabela1[[#This Row],[mGP]]," ")</f>
        <v xml:space="preserve"> </v>
      </c>
    </row>
    <row r="44" spans="1:51">
      <c r="A44" t="s">
        <v>42</v>
      </c>
      <c r="B44" t="s">
        <v>251</v>
      </c>
      <c r="C44" t="s">
        <v>364</v>
      </c>
      <c r="E44">
        <v>1</v>
      </c>
      <c r="P44" s="3" t="str">
        <f>IF(ISNUMBER(Tabela1[[#This Row],[R1]]),IF(Tabela1[[#This Row],[R1]]&lt;11,11-Tabela1[[#This Row],[R1]],0)," ")</f>
        <v xml:space="preserve"> </v>
      </c>
      <c r="Q44" s="3" t="str">
        <f>IF(ISNUMBER(Tabela1[[#This Row],[R2]]),IF(Tabela1[[#This Row],[R2]]&lt;21,21-Tabela1[[#This Row],[R2]],0)," ")</f>
        <v xml:space="preserve"> </v>
      </c>
      <c r="R44" s="3" t="str">
        <f>IF(ISNUMBER(Tabela1[[#This Row],[R3]]),IF(Tabela1[[#This Row],[R3]]&lt;11,11-Tabela1[[#This Row],[R3]],0)," ")</f>
        <v xml:space="preserve"> </v>
      </c>
      <c r="S44" s="3" t="str">
        <f>IF(ISNUMBER(Tabela1[[#This Row],[R4]]),IF(Tabela1[[#This Row],[R4]]&lt;11,11-Tabela1[[#This Row],[R4]],0)," ")</f>
        <v xml:space="preserve"> </v>
      </c>
      <c r="T44" s="3" t="str">
        <f>IF(ISNUMBER(Tabela1[[#This Row],[R5]]),IF(Tabela1[[#This Row],[R5]]&lt;11,11-Tabela1[[#This Row],[R5]],0)," ")</f>
        <v xml:space="preserve"> </v>
      </c>
      <c r="U44" s="3" t="str">
        <f>IF(ISNUMBER(Tabela1[[#This Row],[R6]]),IF(Tabela1[[#This Row],[R6]]&lt;11,11-Tabela1[[#This Row],[R6]],0)," ")</f>
        <v xml:space="preserve"> </v>
      </c>
      <c r="V44" s="3" t="str">
        <f>IF(ISNUMBER(Tabela1[[#This Row],[R7]]),IF(Tabela1[[#This Row],[R7]]&lt;21,21-Tabela1[[#This Row],[R7]],0)," ")</f>
        <v xml:space="preserve"> </v>
      </c>
      <c r="W44" s="3" t="str">
        <f>IF(ISNUMBER(Tabela1[[#This Row],[R8]]),IF(Tabela1[[#This Row],[R8]]&lt;11,11-Tabela1[[#This Row],[R8]],0)," ")</f>
        <v xml:space="preserve"> </v>
      </c>
      <c r="X44" s="3" t="str">
        <f>IF(ISNUMBER(Tabela1[[#This Row],[R9]]),IF(Tabela1[[#This Row],[R9]]&lt;11,11-Tabela1[[#This Row],[R9]],0)," ")</f>
        <v xml:space="preserve"> </v>
      </c>
      <c r="Y44" s="3" t="str">
        <f>IF(ISNUMBER(Tabela1[[#This Row],[R10]]),IF(Tabela1[[#This Row],[R10]]&lt;11,11-Tabela1[[#This Row],[R10]],0)," ")</f>
        <v xml:space="preserve"> </v>
      </c>
      <c r="AD44">
        <v>16</v>
      </c>
      <c r="AJ44" s="3" t="str">
        <f>IF(ISNUMBER(Tabela1[[#This Row],[w1]]),IF(Tabela1[[#This Row],[w1]]&lt;11,11-Tabela1[[#This Row],[w1]],0)," ")</f>
        <v xml:space="preserve"> </v>
      </c>
      <c r="AK44" s="3" t="str">
        <f>IF(ISNUMBER(Tabela1[[#This Row],[w2]]),IF(Tabela1[[#This Row],[w2]]&lt;21,21-Tabela1[[#This Row],[w2]],0)," ")</f>
        <v xml:space="preserve"> </v>
      </c>
      <c r="AL44" s="3" t="str">
        <f>IF(ISNUMBER(Tabela1[[#This Row],[w3]]),IF(Tabela1[[#This Row],[w3]]&lt;11,11-Tabela1[[#This Row],[w3]],0)," ")</f>
        <v xml:space="preserve"> </v>
      </c>
      <c r="AM44" s="3" t="str">
        <f>IF(ISNUMBER(Tabela1[[#This Row],[w4]]),IF(Tabela1[[#This Row],[w4]]&lt;11,11-Tabela1[[#This Row],[w4]],0)," ")</f>
        <v xml:space="preserve"> </v>
      </c>
      <c r="AN44" s="3">
        <f>IF(ISNUMBER(Tabela1[[#This Row],[w5]]),IF(Tabela1[[#This Row],[w5]]&lt;11,11-Tabela1[[#This Row],[w5]],0)," ")</f>
        <v>0</v>
      </c>
      <c r="AO44" s="3" t="str">
        <f>IF(ISNUMBER(Tabela1[[#This Row],[w6]]),IF(Tabela1[[#This Row],[w6]]&lt;11,11-Tabela1[[#This Row],[w6]],0)," ")</f>
        <v xml:space="preserve"> </v>
      </c>
      <c r="AP44" s="3" t="str">
        <f>IF(ISNUMBER(Tabela1[[#This Row],[w7]]),IF(Tabela1[[#This Row],[w7]]&lt;21,21-Tabela1[[#This Row],[w7]],0)," ")</f>
        <v xml:space="preserve"> </v>
      </c>
      <c r="AQ44" s="3" t="str">
        <f>IF(ISNUMBER(Tabela1[[#This Row],[w8]]),IF(Tabela1[[#This Row],[w8]]&lt;11,11-Tabela1[[#This Row],[w8]],0)," ")</f>
        <v xml:space="preserve"> </v>
      </c>
      <c r="AR44" s="3" t="str">
        <f>IF(ISNUMBER(Tabela1[[#This Row],[w9]]),IF(Tabela1[[#This Row],[w9]]&lt;11,11-Tabela1[[#This Row],[w9]],0)," ")</f>
        <v xml:space="preserve"> </v>
      </c>
      <c r="AS44" s="3" t="str">
        <f>IF(ISNUMBER(Tabela1[[#This Row],[w10]]),IF(Tabela1[[#This Row],[w10]]&lt;11,11-Tabela1[[#This Row],[w10]],0)," ")</f>
        <v xml:space="preserve"> </v>
      </c>
      <c r="AT44" s="3">
        <f>SUM(Tabela1[[#This Row],[PKT1]:[PKT10]])</f>
        <v>0</v>
      </c>
      <c r="AU44" s="3">
        <f>SUM(Tabela1[[#This Row],[p1]:[p10]])</f>
        <v>0</v>
      </c>
      <c r="AV44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44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44" s="3" t="str">
        <f>IF(MID(Tabela1[[#This Row],[Imię]],LEN(Tabela1[[#This Row],[Imię]]),1)="a",Tabela1[[#This Row],[GP]]," ")</f>
        <v xml:space="preserve"> </v>
      </c>
      <c r="AY44" s="3" t="str">
        <f>IF(MID(Tabela1[[#This Row],[Imię]],LEN(Tabela1[[#This Row],[Imię]]),1)="a",Tabela1[[#This Row],[mGP]]," ")</f>
        <v xml:space="preserve"> </v>
      </c>
    </row>
    <row r="45" spans="1:51">
      <c r="A45" t="s">
        <v>43</v>
      </c>
      <c r="B45" t="s">
        <v>267</v>
      </c>
      <c r="C45" t="s">
        <v>301</v>
      </c>
      <c r="F45">
        <v>48</v>
      </c>
      <c r="K45">
        <v>16</v>
      </c>
      <c r="P45" s="3">
        <f>IF(ISNUMBER(Tabela1[[#This Row],[R1]]),IF(Tabela1[[#This Row],[R1]]&lt;11,11-Tabela1[[#This Row],[R1]],0)," ")</f>
        <v>0</v>
      </c>
      <c r="Q45" s="3" t="str">
        <f>IF(ISNUMBER(Tabela1[[#This Row],[R2]]),IF(Tabela1[[#This Row],[R2]]&lt;21,21-Tabela1[[#This Row],[R2]],0)," ")</f>
        <v xml:space="preserve"> </v>
      </c>
      <c r="R45" s="3" t="str">
        <f>IF(ISNUMBER(Tabela1[[#This Row],[R3]]),IF(Tabela1[[#This Row],[R3]]&lt;11,11-Tabela1[[#This Row],[R3]],0)," ")</f>
        <v xml:space="preserve"> </v>
      </c>
      <c r="S45" s="3" t="str">
        <f>IF(ISNUMBER(Tabela1[[#This Row],[R4]]),IF(Tabela1[[#This Row],[R4]]&lt;11,11-Tabela1[[#This Row],[R4]],0)," ")</f>
        <v xml:space="preserve"> </v>
      </c>
      <c r="T45" s="3" t="str">
        <f>IF(ISNUMBER(Tabela1[[#This Row],[R5]]),IF(Tabela1[[#This Row],[R5]]&lt;11,11-Tabela1[[#This Row],[R5]],0)," ")</f>
        <v xml:space="preserve"> </v>
      </c>
      <c r="U45" s="3">
        <f>IF(ISNUMBER(Tabela1[[#This Row],[R6]]),IF(Tabela1[[#This Row],[R6]]&lt;11,11-Tabela1[[#This Row],[R6]],0)," ")</f>
        <v>0</v>
      </c>
      <c r="V45" s="3" t="str">
        <f>IF(ISNUMBER(Tabela1[[#This Row],[R7]]),IF(Tabela1[[#This Row],[R7]]&lt;21,21-Tabela1[[#This Row],[R7]],0)," ")</f>
        <v xml:space="preserve"> </v>
      </c>
      <c r="W45" s="3" t="str">
        <f>IF(ISNUMBER(Tabela1[[#This Row],[R8]]),IF(Tabela1[[#This Row],[R8]]&lt;11,11-Tabela1[[#This Row],[R8]],0)," ")</f>
        <v xml:space="preserve"> </v>
      </c>
      <c r="X45" s="3" t="str">
        <f>IF(ISNUMBER(Tabela1[[#This Row],[R9]]),IF(Tabela1[[#This Row],[R9]]&lt;11,11-Tabela1[[#This Row],[R9]],0)," ")</f>
        <v xml:space="preserve"> </v>
      </c>
      <c r="Y45" s="3" t="str">
        <f>IF(ISNUMBER(Tabela1[[#This Row],[R10]]),IF(Tabela1[[#This Row],[R10]]&lt;11,11-Tabela1[[#This Row],[R10]],0)," ")</f>
        <v xml:space="preserve"> </v>
      </c>
      <c r="AJ45" s="3" t="str">
        <f>IF(ISNUMBER(Tabela1[[#This Row],[w1]]),IF(Tabela1[[#This Row],[w1]]&lt;11,11-Tabela1[[#This Row],[w1]],0)," ")</f>
        <v xml:space="preserve"> </v>
      </c>
      <c r="AK45" s="3" t="str">
        <f>IF(ISNUMBER(Tabela1[[#This Row],[w2]]),IF(Tabela1[[#This Row],[w2]]&lt;21,21-Tabela1[[#This Row],[w2]],0)," ")</f>
        <v xml:space="preserve"> </v>
      </c>
      <c r="AL45" s="3" t="str">
        <f>IF(ISNUMBER(Tabela1[[#This Row],[w3]]),IF(Tabela1[[#This Row],[w3]]&lt;11,11-Tabela1[[#This Row],[w3]],0)," ")</f>
        <v xml:space="preserve"> </v>
      </c>
      <c r="AM45" s="3" t="str">
        <f>IF(ISNUMBER(Tabela1[[#This Row],[w4]]),IF(Tabela1[[#This Row],[w4]]&lt;11,11-Tabela1[[#This Row],[w4]],0)," ")</f>
        <v xml:space="preserve"> </v>
      </c>
      <c r="AN45" s="3" t="str">
        <f>IF(ISNUMBER(Tabela1[[#This Row],[w5]]),IF(Tabela1[[#This Row],[w5]]&lt;11,11-Tabela1[[#This Row],[w5]],0)," ")</f>
        <v xml:space="preserve"> </v>
      </c>
      <c r="AO45" s="3" t="str">
        <f>IF(ISNUMBER(Tabela1[[#This Row],[w6]]),IF(Tabela1[[#This Row],[w6]]&lt;11,11-Tabela1[[#This Row],[w6]],0)," ")</f>
        <v xml:space="preserve"> </v>
      </c>
      <c r="AP45" s="3" t="str">
        <f>IF(ISNUMBER(Tabela1[[#This Row],[w7]]),IF(Tabela1[[#This Row],[w7]]&lt;21,21-Tabela1[[#This Row],[w7]],0)," ")</f>
        <v xml:space="preserve"> </v>
      </c>
      <c r="AQ45" s="3" t="str">
        <f>IF(ISNUMBER(Tabela1[[#This Row],[w8]]),IF(Tabela1[[#This Row],[w8]]&lt;11,11-Tabela1[[#This Row],[w8]],0)," ")</f>
        <v xml:space="preserve"> </v>
      </c>
      <c r="AR45" s="3" t="str">
        <f>IF(ISNUMBER(Tabela1[[#This Row],[w9]]),IF(Tabela1[[#This Row],[w9]]&lt;11,11-Tabela1[[#This Row],[w9]],0)," ")</f>
        <v xml:space="preserve"> </v>
      </c>
      <c r="AS45" s="3" t="str">
        <f>IF(ISNUMBER(Tabela1[[#This Row],[w10]]),IF(Tabela1[[#This Row],[w10]]&lt;11,11-Tabela1[[#This Row],[w10]],0)," ")</f>
        <v xml:space="preserve"> </v>
      </c>
      <c r="AT45" s="3">
        <f>SUM(Tabela1[[#This Row],[PKT1]:[PKT10]])</f>
        <v>0</v>
      </c>
      <c r="AU45" s="3">
        <f>SUM(Tabela1[[#This Row],[p1]:[p10]])</f>
        <v>0</v>
      </c>
      <c r="AV45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45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45" s="3" t="str">
        <f>IF(MID(Tabela1[[#This Row],[Imię]],LEN(Tabela1[[#This Row],[Imię]]),1)="a",Tabela1[[#This Row],[GP]]," ")</f>
        <v xml:space="preserve"> </v>
      </c>
      <c r="AY45" s="3" t="str">
        <f>IF(MID(Tabela1[[#This Row],[Imię]],LEN(Tabela1[[#This Row],[Imię]]),1)="a",Tabela1[[#This Row],[mGP]]," ")</f>
        <v xml:space="preserve"> </v>
      </c>
    </row>
    <row r="46" spans="1:51">
      <c r="A46" t="s">
        <v>44</v>
      </c>
      <c r="B46" t="s">
        <v>304</v>
      </c>
      <c r="C46" t="s">
        <v>301</v>
      </c>
      <c r="P46" s="3" t="str">
        <f>IF(ISNUMBER(Tabela1[[#This Row],[R1]]),IF(Tabela1[[#This Row],[R1]]&lt;11,11-Tabela1[[#This Row],[R1]],0)," ")</f>
        <v xml:space="preserve"> </v>
      </c>
      <c r="Q46" s="3" t="str">
        <f>IF(ISNUMBER(Tabela1[[#This Row],[R2]]),IF(Tabela1[[#This Row],[R2]]&lt;21,21-Tabela1[[#This Row],[R2]],0)," ")</f>
        <v xml:space="preserve"> </v>
      </c>
      <c r="R46" t="str">
        <f>IF(ISNUMBER(Tabela1[[#This Row],[R3]]),IF(Tabela1[[#This Row],[R3]]&lt;11,11-Tabela1[[#This Row],[R3]],0)," ")</f>
        <v xml:space="preserve"> </v>
      </c>
      <c r="S46" t="str">
        <f>IF(ISNUMBER(Tabela1[[#This Row],[R4]]),IF(Tabela1[[#This Row],[R4]]&lt;11,11-Tabela1[[#This Row],[R4]],0)," ")</f>
        <v xml:space="preserve"> </v>
      </c>
      <c r="T46" t="str">
        <f>IF(ISNUMBER(Tabela1[[#This Row],[R5]]),IF(Tabela1[[#This Row],[R5]]&lt;11,11-Tabela1[[#This Row],[R5]],0)," ")</f>
        <v xml:space="preserve"> </v>
      </c>
      <c r="U46" t="str">
        <f>IF(ISNUMBER(Tabela1[[#This Row],[R6]]),IF(Tabela1[[#This Row],[R6]]&lt;11,11-Tabela1[[#This Row],[R6]],0)," ")</f>
        <v xml:space="preserve"> </v>
      </c>
      <c r="V46" s="3" t="str">
        <f>IF(ISNUMBER(Tabela1[[#This Row],[R7]]),IF(Tabela1[[#This Row],[R7]]&lt;21,21-Tabela1[[#This Row],[R7]],0)," ")</f>
        <v xml:space="preserve"> </v>
      </c>
      <c r="W46" t="str">
        <f>IF(ISNUMBER(Tabela1[[#This Row],[R8]]),IF(Tabela1[[#This Row],[R8]]&lt;11,11-Tabela1[[#This Row],[R8]],0)," ")</f>
        <v xml:space="preserve"> </v>
      </c>
      <c r="X46" t="str">
        <f>IF(ISNUMBER(Tabela1[[#This Row],[R9]]),IF(Tabela1[[#This Row],[R9]]&lt;11,11-Tabela1[[#This Row],[R9]],0)," ")</f>
        <v xml:space="preserve"> </v>
      </c>
      <c r="Y46" t="str">
        <f>IF(ISNUMBER(Tabela1[[#This Row],[R10]]),IF(Tabela1[[#This Row],[R10]]&lt;11,11-Tabela1[[#This Row],[R10]],0)," ")</f>
        <v xml:space="preserve"> </v>
      </c>
      <c r="AJ46" s="3" t="str">
        <f>IF(ISNUMBER(Tabela1[[#This Row],[w1]]),IF(Tabela1[[#This Row],[w1]]&lt;11,11-Tabela1[[#This Row],[w1]],0)," ")</f>
        <v xml:space="preserve"> </v>
      </c>
      <c r="AK46" s="3" t="str">
        <f>IF(ISNUMBER(Tabela1[[#This Row],[w2]]),IF(Tabela1[[#This Row],[w2]]&lt;21,21-Tabela1[[#This Row],[w2]],0)," ")</f>
        <v xml:space="preserve"> </v>
      </c>
      <c r="AL46" t="str">
        <f>IF(ISNUMBER(Tabela1[[#This Row],[w3]]),IF(Tabela1[[#This Row],[w3]]&lt;11,11-Tabela1[[#This Row],[w3]],0)," ")</f>
        <v xml:space="preserve"> </v>
      </c>
      <c r="AM46" t="str">
        <f>IF(ISNUMBER(Tabela1[[#This Row],[w4]]),IF(Tabela1[[#This Row],[w4]]&lt;11,11-Tabela1[[#This Row],[w4]],0)," ")</f>
        <v xml:space="preserve"> </v>
      </c>
      <c r="AN46" t="str">
        <f>IF(ISNUMBER(Tabela1[[#This Row],[w5]]),IF(Tabela1[[#This Row],[w5]]&lt;11,11-Tabela1[[#This Row],[w5]],0)," ")</f>
        <v xml:space="preserve"> </v>
      </c>
      <c r="AO46" t="str">
        <f>IF(ISNUMBER(Tabela1[[#This Row],[w6]]),IF(Tabela1[[#This Row],[w6]]&lt;11,11-Tabela1[[#This Row],[w6]],0)," ")</f>
        <v xml:space="preserve"> </v>
      </c>
      <c r="AP46" s="3" t="str">
        <f>IF(ISNUMBER(Tabela1[[#This Row],[w7]]),IF(Tabela1[[#This Row],[w7]]&lt;21,21-Tabela1[[#This Row],[w7]],0)," ")</f>
        <v xml:space="preserve"> </v>
      </c>
      <c r="AQ46" t="str">
        <f>IF(ISNUMBER(Tabela1[[#This Row],[w8]]),IF(Tabela1[[#This Row],[w8]]&lt;11,11-Tabela1[[#This Row],[w8]],0)," ")</f>
        <v xml:space="preserve"> </v>
      </c>
      <c r="AR46" t="str">
        <f>IF(ISNUMBER(Tabela1[[#This Row],[w9]]),IF(Tabela1[[#This Row],[w9]]&lt;11,11-Tabela1[[#This Row],[w9]],0)," ")</f>
        <v xml:space="preserve"> </v>
      </c>
      <c r="AS46" t="str">
        <f>IF(ISNUMBER(Tabela1[[#This Row],[w10]]),IF(Tabela1[[#This Row],[w10]]&lt;11,11-Tabela1[[#This Row],[w10]],0)," ")</f>
        <v xml:space="preserve"> </v>
      </c>
      <c r="AT46" s="3">
        <f>SUM(Tabela1[[#This Row],[PKT1]:[PKT10]])</f>
        <v>0</v>
      </c>
      <c r="AU46" s="3">
        <f>SUM(Tabela1[[#This Row],[p1]:[p10]])</f>
        <v>0</v>
      </c>
      <c r="AV46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46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46" s="3" t="str">
        <f>IF(MID(Tabela1[[#This Row],[Imię]],LEN(Tabela1[[#This Row],[Imię]]),1)="a",Tabela1[[#This Row],[GP]]," ")</f>
        <v xml:space="preserve"> </v>
      </c>
      <c r="AY46" s="3" t="str">
        <f>IF(MID(Tabela1[[#This Row],[Imię]],LEN(Tabela1[[#This Row],[Imię]]),1)="a",Tabela1[[#This Row],[mGP]]," ")</f>
        <v xml:space="preserve"> </v>
      </c>
    </row>
    <row r="47" spans="1:51">
      <c r="A47" t="s">
        <v>45</v>
      </c>
      <c r="B47" t="s">
        <v>230</v>
      </c>
      <c r="C47" t="s">
        <v>232</v>
      </c>
      <c r="F47">
        <v>23</v>
      </c>
      <c r="P47" s="3">
        <f>IF(ISNUMBER(Tabela1[[#This Row],[R1]]),IF(Tabela1[[#This Row],[R1]]&lt;11,11-Tabela1[[#This Row],[R1]],0)," ")</f>
        <v>0</v>
      </c>
      <c r="Q47" s="3" t="str">
        <f>IF(ISNUMBER(Tabela1[[#This Row],[R2]]),IF(Tabela1[[#This Row],[R2]]&lt;21,21-Tabela1[[#This Row],[R2]],0)," ")</f>
        <v xml:space="preserve"> </v>
      </c>
      <c r="R47" s="3" t="str">
        <f>IF(ISNUMBER(Tabela1[[#This Row],[R3]]),IF(Tabela1[[#This Row],[R3]]&lt;11,11-Tabela1[[#This Row],[R3]],0)," ")</f>
        <v xml:space="preserve"> </v>
      </c>
      <c r="S47" s="3" t="str">
        <f>IF(ISNUMBER(Tabela1[[#This Row],[R4]]),IF(Tabela1[[#This Row],[R4]]&lt;11,11-Tabela1[[#This Row],[R4]],0)," ")</f>
        <v xml:space="preserve"> </v>
      </c>
      <c r="T47" s="3" t="str">
        <f>IF(ISNUMBER(Tabela1[[#This Row],[R5]]),IF(Tabela1[[#This Row],[R5]]&lt;11,11-Tabela1[[#This Row],[R5]],0)," ")</f>
        <v xml:space="preserve"> </v>
      </c>
      <c r="U47" s="3" t="str">
        <f>IF(ISNUMBER(Tabela1[[#This Row],[R6]]),IF(Tabela1[[#This Row],[R6]]&lt;11,11-Tabela1[[#This Row],[R6]],0)," ")</f>
        <v xml:space="preserve"> </v>
      </c>
      <c r="V47" s="3" t="str">
        <f>IF(ISNUMBER(Tabela1[[#This Row],[R7]]),IF(Tabela1[[#This Row],[R7]]&lt;21,21-Tabela1[[#This Row],[R7]],0)," ")</f>
        <v xml:space="preserve"> </v>
      </c>
      <c r="W47" s="3" t="str">
        <f>IF(ISNUMBER(Tabela1[[#This Row],[R8]]),IF(Tabela1[[#This Row],[R8]]&lt;11,11-Tabela1[[#This Row],[R8]],0)," ")</f>
        <v xml:space="preserve"> </v>
      </c>
      <c r="X47" s="3" t="str">
        <f>IF(ISNUMBER(Tabela1[[#This Row],[R9]]),IF(Tabela1[[#This Row],[R9]]&lt;11,11-Tabela1[[#This Row],[R9]],0)," ")</f>
        <v xml:space="preserve"> </v>
      </c>
      <c r="Y47" s="3" t="str">
        <f>IF(ISNUMBER(Tabela1[[#This Row],[R10]]),IF(Tabela1[[#This Row],[R10]]&lt;11,11-Tabela1[[#This Row],[R10]],0)," ")</f>
        <v xml:space="preserve"> </v>
      </c>
      <c r="AJ47" s="3" t="str">
        <f>IF(ISNUMBER(Tabela1[[#This Row],[w1]]),IF(Tabela1[[#This Row],[w1]]&lt;11,11-Tabela1[[#This Row],[w1]],0)," ")</f>
        <v xml:space="preserve"> </v>
      </c>
      <c r="AK47" s="3" t="str">
        <f>IF(ISNUMBER(Tabela1[[#This Row],[w2]]),IF(Tabela1[[#This Row],[w2]]&lt;21,21-Tabela1[[#This Row],[w2]],0)," ")</f>
        <v xml:space="preserve"> </v>
      </c>
      <c r="AL47" s="3" t="str">
        <f>IF(ISNUMBER(Tabela1[[#This Row],[w3]]),IF(Tabela1[[#This Row],[w3]]&lt;11,11-Tabela1[[#This Row],[w3]],0)," ")</f>
        <v xml:space="preserve"> </v>
      </c>
      <c r="AM47" s="3" t="str">
        <f>IF(ISNUMBER(Tabela1[[#This Row],[w4]]),IF(Tabela1[[#This Row],[w4]]&lt;11,11-Tabela1[[#This Row],[w4]],0)," ")</f>
        <v xml:space="preserve"> </v>
      </c>
      <c r="AN47" s="3" t="str">
        <f>IF(ISNUMBER(Tabela1[[#This Row],[w5]]),IF(Tabela1[[#This Row],[w5]]&lt;11,11-Tabela1[[#This Row],[w5]],0)," ")</f>
        <v xml:space="preserve"> </v>
      </c>
      <c r="AO47" s="3" t="str">
        <f>IF(ISNUMBER(Tabela1[[#This Row],[w6]]),IF(Tabela1[[#This Row],[w6]]&lt;11,11-Tabela1[[#This Row],[w6]],0)," ")</f>
        <v xml:space="preserve"> </v>
      </c>
      <c r="AP47" s="3" t="str">
        <f>IF(ISNUMBER(Tabela1[[#This Row],[w7]]),IF(Tabela1[[#This Row],[w7]]&lt;21,21-Tabela1[[#This Row],[w7]],0)," ")</f>
        <v xml:space="preserve"> </v>
      </c>
      <c r="AQ47" s="3" t="str">
        <f>IF(ISNUMBER(Tabela1[[#This Row],[w8]]),IF(Tabela1[[#This Row],[w8]]&lt;11,11-Tabela1[[#This Row],[w8]],0)," ")</f>
        <v xml:space="preserve"> </v>
      </c>
      <c r="AR47" s="3" t="str">
        <f>IF(ISNUMBER(Tabela1[[#This Row],[w9]]),IF(Tabela1[[#This Row],[w9]]&lt;11,11-Tabela1[[#This Row],[w9]],0)," ")</f>
        <v xml:space="preserve"> </v>
      </c>
      <c r="AS47" s="3" t="str">
        <f>IF(ISNUMBER(Tabela1[[#This Row],[w10]]),IF(Tabela1[[#This Row],[w10]]&lt;11,11-Tabela1[[#This Row],[w10]],0)," ")</f>
        <v xml:space="preserve"> </v>
      </c>
      <c r="AT47" s="3">
        <f>SUM(Tabela1[[#This Row],[PKT1]:[PKT10]])</f>
        <v>0</v>
      </c>
      <c r="AU47" s="3">
        <f>SUM(Tabela1[[#This Row],[p1]:[p10]])</f>
        <v>0</v>
      </c>
      <c r="AV47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47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47" s="3" t="str">
        <f>IF(MID(Tabela1[[#This Row],[Imię]],LEN(Tabela1[[#This Row],[Imię]]),1)="a",Tabela1[[#This Row],[GP]]," ")</f>
        <v xml:space="preserve"> </v>
      </c>
      <c r="AY47" s="3" t="str">
        <f>IF(MID(Tabela1[[#This Row],[Imię]],LEN(Tabela1[[#This Row],[Imię]]),1)="a",Tabela1[[#This Row],[mGP]]," ")</f>
        <v xml:space="preserve"> </v>
      </c>
    </row>
    <row r="48" spans="1:51">
      <c r="A48" t="s">
        <v>46</v>
      </c>
      <c r="B48" t="s">
        <v>270</v>
      </c>
      <c r="C48" t="s">
        <v>271</v>
      </c>
      <c r="E48">
        <v>1</v>
      </c>
      <c r="M48">
        <v>21</v>
      </c>
      <c r="P48" s="3" t="str">
        <f>IF(ISNUMBER(Tabela1[[#This Row],[R1]]),IF(Tabela1[[#This Row],[R1]]&lt;11,11-Tabela1[[#This Row],[R1]],0)," ")</f>
        <v xml:space="preserve"> </v>
      </c>
      <c r="Q48" s="3" t="str">
        <f>IF(ISNUMBER(Tabela1[[#This Row],[R2]]),IF(Tabela1[[#This Row],[R2]]&lt;21,21-Tabela1[[#This Row],[R2]],0)," ")</f>
        <v xml:space="preserve"> </v>
      </c>
      <c r="R48" s="3" t="str">
        <f>IF(ISNUMBER(Tabela1[[#This Row],[R3]]),IF(Tabela1[[#This Row],[R3]]&lt;11,11-Tabela1[[#This Row],[R3]],0)," ")</f>
        <v xml:space="preserve"> </v>
      </c>
      <c r="S48" s="3" t="str">
        <f>IF(ISNUMBER(Tabela1[[#This Row],[R4]]),IF(Tabela1[[#This Row],[R4]]&lt;11,11-Tabela1[[#This Row],[R4]],0)," ")</f>
        <v xml:space="preserve"> </v>
      </c>
      <c r="T48" s="3" t="str">
        <f>IF(ISNUMBER(Tabela1[[#This Row],[R5]]),IF(Tabela1[[#This Row],[R5]]&lt;11,11-Tabela1[[#This Row],[R5]],0)," ")</f>
        <v xml:space="preserve"> </v>
      </c>
      <c r="U48" s="3" t="str">
        <f>IF(ISNUMBER(Tabela1[[#This Row],[R6]]),IF(Tabela1[[#This Row],[R6]]&lt;11,11-Tabela1[[#This Row],[R6]],0)," ")</f>
        <v xml:space="preserve"> </v>
      </c>
      <c r="V48" s="3" t="str">
        <f>IF(ISNUMBER(Tabela1[[#This Row],[R7]]),IF(Tabela1[[#This Row],[R7]]&lt;21,21-Tabela1[[#This Row],[R7]],0)," ")</f>
        <v xml:space="preserve"> </v>
      </c>
      <c r="W48" s="3">
        <f>IF(ISNUMBER(Tabela1[[#This Row],[R8]]),IF(Tabela1[[#This Row],[R8]]&lt;11,11-Tabela1[[#This Row],[R8]],0)," ")</f>
        <v>0</v>
      </c>
      <c r="X48" s="3" t="str">
        <f>IF(ISNUMBER(Tabela1[[#This Row],[R9]]),IF(Tabela1[[#This Row],[R9]]&lt;11,11-Tabela1[[#This Row],[R9]],0)," ")</f>
        <v xml:space="preserve"> </v>
      </c>
      <c r="Y48" s="3" t="str">
        <f>IF(ISNUMBER(Tabela1[[#This Row],[R10]]),IF(Tabela1[[#This Row],[R10]]&lt;11,11-Tabela1[[#This Row],[R10]],0)," ")</f>
        <v xml:space="preserve"> </v>
      </c>
      <c r="AD48">
        <v>12</v>
      </c>
      <c r="AG48">
        <v>9</v>
      </c>
      <c r="AJ48" s="3" t="str">
        <f>IF(ISNUMBER(Tabela1[[#This Row],[w1]]),IF(Tabela1[[#This Row],[w1]]&lt;11,11-Tabela1[[#This Row],[w1]],0)," ")</f>
        <v xml:space="preserve"> </v>
      </c>
      <c r="AK48" s="3" t="str">
        <f>IF(ISNUMBER(Tabela1[[#This Row],[w2]]),IF(Tabela1[[#This Row],[w2]]&lt;21,21-Tabela1[[#This Row],[w2]],0)," ")</f>
        <v xml:space="preserve"> </v>
      </c>
      <c r="AL48" s="3" t="str">
        <f>IF(ISNUMBER(Tabela1[[#This Row],[w3]]),IF(Tabela1[[#This Row],[w3]]&lt;11,11-Tabela1[[#This Row],[w3]],0)," ")</f>
        <v xml:space="preserve"> </v>
      </c>
      <c r="AM48" s="3" t="str">
        <f>IF(ISNUMBER(Tabela1[[#This Row],[w4]]),IF(Tabela1[[#This Row],[w4]]&lt;11,11-Tabela1[[#This Row],[w4]],0)," ")</f>
        <v xml:space="preserve"> </v>
      </c>
      <c r="AN48" s="3">
        <f>IF(ISNUMBER(Tabela1[[#This Row],[w5]]),IF(Tabela1[[#This Row],[w5]]&lt;11,11-Tabela1[[#This Row],[w5]],0)," ")</f>
        <v>0</v>
      </c>
      <c r="AO48" s="3" t="str">
        <f>IF(ISNUMBER(Tabela1[[#This Row],[w6]]),IF(Tabela1[[#This Row],[w6]]&lt;11,11-Tabela1[[#This Row],[w6]],0)," ")</f>
        <v xml:space="preserve"> </v>
      </c>
      <c r="AP48" s="3" t="str">
        <f>IF(ISNUMBER(Tabela1[[#This Row],[w7]]),IF(Tabela1[[#This Row],[w7]]&lt;21,21-Tabela1[[#This Row],[w7]],0)," ")</f>
        <v xml:space="preserve"> </v>
      </c>
      <c r="AQ48" s="3">
        <f>IF(ISNUMBER(Tabela1[[#This Row],[w8]]),IF(Tabela1[[#This Row],[w8]]&lt;11,11-Tabela1[[#This Row],[w8]],0)," ")</f>
        <v>2</v>
      </c>
      <c r="AR48" s="3" t="str">
        <f>IF(ISNUMBER(Tabela1[[#This Row],[w9]]),IF(Tabela1[[#This Row],[w9]]&lt;11,11-Tabela1[[#This Row],[w9]],0)," ")</f>
        <v xml:space="preserve"> </v>
      </c>
      <c r="AS48" s="3" t="str">
        <f>IF(ISNUMBER(Tabela1[[#This Row],[w10]]),IF(Tabela1[[#This Row],[w10]]&lt;11,11-Tabela1[[#This Row],[w10]],0)," ")</f>
        <v xml:space="preserve"> </v>
      </c>
      <c r="AT48" s="3">
        <f>SUM(Tabela1[[#This Row],[PKT1]:[PKT10]])</f>
        <v>0</v>
      </c>
      <c r="AU48" s="3">
        <f>SUM(Tabela1[[#This Row],[p1]:[p10]])</f>
        <v>2</v>
      </c>
      <c r="AV48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48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48" s="3" t="str">
        <f>IF(MID(Tabela1[[#This Row],[Imię]],LEN(Tabela1[[#This Row],[Imię]]),1)="a",Tabela1[[#This Row],[GP]]," ")</f>
        <v xml:space="preserve"> </v>
      </c>
      <c r="AY48" s="3" t="str">
        <f>IF(MID(Tabela1[[#This Row],[Imię]],LEN(Tabela1[[#This Row],[Imię]]),1)="a",Tabela1[[#This Row],[mGP]]," ")</f>
        <v xml:space="preserve"> </v>
      </c>
    </row>
    <row r="49" spans="1:51">
      <c r="A49" t="s">
        <v>47</v>
      </c>
      <c r="B49" t="s">
        <v>241</v>
      </c>
      <c r="C49" t="s">
        <v>242</v>
      </c>
      <c r="E49">
        <v>1</v>
      </c>
      <c r="K49">
        <v>10</v>
      </c>
      <c r="M49">
        <v>13</v>
      </c>
      <c r="N49">
        <v>12</v>
      </c>
      <c r="P49" s="3" t="str">
        <f>IF(ISNUMBER(Tabela1[[#This Row],[R1]]),IF(Tabela1[[#This Row],[R1]]&lt;11,11-Tabela1[[#This Row],[R1]],0)," ")</f>
        <v xml:space="preserve"> </v>
      </c>
      <c r="Q49" s="3" t="str">
        <f>IF(ISNUMBER(Tabela1[[#This Row],[R2]]),IF(Tabela1[[#This Row],[R2]]&lt;21,21-Tabela1[[#This Row],[R2]],0)," ")</f>
        <v xml:space="preserve"> </v>
      </c>
      <c r="R49" s="3" t="str">
        <f>IF(ISNUMBER(Tabela1[[#This Row],[R3]]),IF(Tabela1[[#This Row],[R3]]&lt;11,11-Tabela1[[#This Row],[R3]],0)," ")</f>
        <v xml:space="preserve"> </v>
      </c>
      <c r="S49" s="3" t="str">
        <f>IF(ISNUMBER(Tabela1[[#This Row],[R4]]),IF(Tabela1[[#This Row],[R4]]&lt;11,11-Tabela1[[#This Row],[R4]],0)," ")</f>
        <v xml:space="preserve"> </v>
      </c>
      <c r="T49" s="3" t="str">
        <f>IF(ISNUMBER(Tabela1[[#This Row],[R5]]),IF(Tabela1[[#This Row],[R5]]&lt;11,11-Tabela1[[#This Row],[R5]],0)," ")</f>
        <v xml:space="preserve"> </v>
      </c>
      <c r="U49" s="3">
        <f>IF(ISNUMBER(Tabela1[[#This Row],[R6]]),IF(Tabela1[[#This Row],[R6]]&lt;11,11-Tabela1[[#This Row],[R6]],0)," ")</f>
        <v>1</v>
      </c>
      <c r="V49" s="3" t="str">
        <f>IF(ISNUMBER(Tabela1[[#This Row],[R7]]),IF(Tabela1[[#This Row],[R7]]&lt;21,21-Tabela1[[#This Row],[R7]],0)," ")</f>
        <v xml:space="preserve"> </v>
      </c>
      <c r="W49" s="3">
        <f>IF(ISNUMBER(Tabela1[[#This Row],[R8]]),IF(Tabela1[[#This Row],[R8]]&lt;11,11-Tabela1[[#This Row],[R8]],0)," ")</f>
        <v>0</v>
      </c>
      <c r="X49" s="3">
        <f>IF(ISNUMBER(Tabela1[[#This Row],[R9]]),IF(Tabela1[[#This Row],[R9]]&lt;11,11-Tabela1[[#This Row],[R9]],0)," ")</f>
        <v>0</v>
      </c>
      <c r="Y49" s="3" t="str">
        <f>IF(ISNUMBER(Tabela1[[#This Row],[R10]]),IF(Tabela1[[#This Row],[R10]]&lt;11,11-Tabela1[[#This Row],[R10]],0)," ")</f>
        <v xml:space="preserve"> </v>
      </c>
      <c r="AD49">
        <v>4</v>
      </c>
      <c r="AE49">
        <v>2</v>
      </c>
      <c r="AG49">
        <v>4</v>
      </c>
      <c r="AH49">
        <v>3</v>
      </c>
      <c r="AJ49" s="3" t="str">
        <f>IF(ISNUMBER(Tabela1[[#This Row],[w1]]),IF(Tabela1[[#This Row],[w1]]&lt;11,11-Tabela1[[#This Row],[w1]],0)," ")</f>
        <v xml:space="preserve"> </v>
      </c>
      <c r="AK49" s="3" t="str">
        <f>IF(ISNUMBER(Tabela1[[#This Row],[w2]]),IF(Tabela1[[#This Row],[w2]]&lt;21,21-Tabela1[[#This Row],[w2]],0)," ")</f>
        <v xml:space="preserve"> </v>
      </c>
      <c r="AL49" s="3" t="str">
        <f>IF(ISNUMBER(Tabela1[[#This Row],[w3]]),IF(Tabela1[[#This Row],[w3]]&lt;11,11-Tabela1[[#This Row],[w3]],0)," ")</f>
        <v xml:space="preserve"> </v>
      </c>
      <c r="AM49" s="3" t="str">
        <f>IF(ISNUMBER(Tabela1[[#This Row],[w4]]),IF(Tabela1[[#This Row],[w4]]&lt;11,11-Tabela1[[#This Row],[w4]],0)," ")</f>
        <v xml:space="preserve"> </v>
      </c>
      <c r="AN49" s="3">
        <f>IF(ISNUMBER(Tabela1[[#This Row],[w5]]),IF(Tabela1[[#This Row],[w5]]&lt;11,11-Tabela1[[#This Row],[w5]],0)," ")</f>
        <v>7</v>
      </c>
      <c r="AO49" s="3">
        <f>IF(ISNUMBER(Tabela1[[#This Row],[w6]]),IF(Tabela1[[#This Row],[w6]]&lt;11,11-Tabela1[[#This Row],[w6]],0)," ")</f>
        <v>9</v>
      </c>
      <c r="AP49" s="3" t="str">
        <f>IF(ISNUMBER(Tabela1[[#This Row],[w7]]),IF(Tabela1[[#This Row],[w7]]&lt;21,21-Tabela1[[#This Row],[w7]],0)," ")</f>
        <v xml:space="preserve"> </v>
      </c>
      <c r="AQ49" s="3">
        <f>IF(ISNUMBER(Tabela1[[#This Row],[w8]]),IF(Tabela1[[#This Row],[w8]]&lt;11,11-Tabela1[[#This Row],[w8]],0)," ")</f>
        <v>7</v>
      </c>
      <c r="AR49" s="3">
        <f>IF(ISNUMBER(Tabela1[[#This Row],[w9]]),IF(Tabela1[[#This Row],[w9]]&lt;11,11-Tabela1[[#This Row],[w9]],0)," ")</f>
        <v>8</v>
      </c>
      <c r="AS49" s="3" t="str">
        <f>IF(ISNUMBER(Tabela1[[#This Row],[w10]]),IF(Tabela1[[#This Row],[w10]]&lt;11,11-Tabela1[[#This Row],[w10]],0)," ")</f>
        <v xml:space="preserve"> </v>
      </c>
      <c r="AT49" s="3">
        <f>SUM(Tabela1[[#This Row],[PKT1]:[PKT10]])</f>
        <v>1</v>
      </c>
      <c r="AU49" s="3">
        <f>SUM(Tabela1[[#This Row],[p1]:[p10]])</f>
        <v>31</v>
      </c>
      <c r="AV49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49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49" s="3" t="str">
        <f>IF(MID(Tabela1[[#This Row],[Imię]],LEN(Tabela1[[#This Row],[Imię]]),1)="a",Tabela1[[#This Row],[GP]]," ")</f>
        <v xml:space="preserve"> </v>
      </c>
      <c r="AY49" s="3" t="str">
        <f>IF(MID(Tabela1[[#This Row],[Imię]],LEN(Tabela1[[#This Row],[Imię]]),1)="a",Tabela1[[#This Row],[mGP]]," ")</f>
        <v xml:space="preserve"> </v>
      </c>
    </row>
    <row r="50" spans="1:51">
      <c r="A50" t="s">
        <v>48</v>
      </c>
      <c r="B50" t="s">
        <v>347</v>
      </c>
      <c r="C50" t="s">
        <v>348</v>
      </c>
      <c r="D50" s="2"/>
      <c r="E50" s="2"/>
      <c r="F50" s="2">
        <v>21</v>
      </c>
      <c r="G50" s="2"/>
      <c r="H50" s="2"/>
      <c r="I50" s="2"/>
      <c r="J50" s="2"/>
      <c r="K50" s="2"/>
      <c r="L50" s="2"/>
      <c r="M50" s="2"/>
      <c r="N50" s="2"/>
      <c r="O50" s="2"/>
      <c r="P50" s="4">
        <f>IF(ISNUMBER(Tabela1[[#This Row],[R1]]),IF(Tabela1[[#This Row],[R1]]&lt;11,11-Tabela1[[#This Row],[R1]],0)," ")</f>
        <v>0</v>
      </c>
      <c r="Q50" s="4" t="str">
        <f>IF(ISNUMBER(Tabela1[[#This Row],[R2]]),IF(Tabela1[[#This Row],[R2]]&lt;21,21-Tabela1[[#This Row],[R2]],0)," ")</f>
        <v xml:space="preserve"> </v>
      </c>
      <c r="R50" s="2" t="str">
        <f>IF(ISNUMBER(Tabela1[[#This Row],[R3]]),IF(Tabela1[[#This Row],[R3]]&lt;11,11-Tabela1[[#This Row],[R3]],0)," ")</f>
        <v xml:space="preserve"> </v>
      </c>
      <c r="S50" s="2" t="str">
        <f>IF(ISNUMBER(Tabela1[[#This Row],[R4]]),IF(Tabela1[[#This Row],[R4]]&lt;11,11-Tabela1[[#This Row],[R4]],0)," ")</f>
        <v xml:space="preserve"> </v>
      </c>
      <c r="T50" s="2" t="str">
        <f>IF(ISNUMBER(Tabela1[[#This Row],[R5]]),IF(Tabela1[[#This Row],[R5]]&lt;11,11-Tabela1[[#This Row],[R5]],0)," ")</f>
        <v xml:space="preserve"> </v>
      </c>
      <c r="U50" s="2" t="str">
        <f>IF(ISNUMBER(Tabela1[[#This Row],[R6]]),IF(Tabela1[[#This Row],[R6]]&lt;11,11-Tabela1[[#This Row],[R6]],0)," ")</f>
        <v xml:space="preserve"> </v>
      </c>
      <c r="V50" s="4" t="str">
        <f>IF(ISNUMBER(Tabela1[[#This Row],[R7]]),IF(Tabela1[[#This Row],[R7]]&lt;21,21-Tabela1[[#This Row],[R7]],0)," ")</f>
        <v xml:space="preserve"> </v>
      </c>
      <c r="W50" s="2" t="str">
        <f>IF(ISNUMBER(Tabela1[[#This Row],[R8]]),IF(Tabela1[[#This Row],[R8]]&lt;11,11-Tabela1[[#This Row],[R8]],0)," ")</f>
        <v xml:space="preserve"> </v>
      </c>
      <c r="X50" s="2" t="str">
        <f>IF(ISNUMBER(Tabela1[[#This Row],[R9]]),IF(Tabela1[[#This Row],[R9]]&lt;11,11-Tabela1[[#This Row],[R9]],0)," ")</f>
        <v xml:space="preserve"> </v>
      </c>
      <c r="Y50" s="2" t="str">
        <f>IF(ISNUMBER(Tabela1[[#This Row],[R10]]),IF(Tabela1[[#This Row],[R10]]&lt;11,11-Tabela1[[#This Row],[R10]],0)," ")</f>
        <v xml:space="preserve"> </v>
      </c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4" t="str">
        <f>IF(ISNUMBER(Tabela1[[#This Row],[w1]]),IF(Tabela1[[#This Row],[w1]]&lt;11,11-Tabela1[[#This Row],[w1]],0)," ")</f>
        <v xml:space="preserve"> </v>
      </c>
      <c r="AK50" s="4" t="str">
        <f>IF(ISNUMBER(Tabela1[[#This Row],[w2]]),IF(Tabela1[[#This Row],[w2]]&lt;21,21-Tabela1[[#This Row],[w2]],0)," ")</f>
        <v xml:space="preserve"> </v>
      </c>
      <c r="AL50" s="2" t="str">
        <f>IF(ISNUMBER(Tabela1[[#This Row],[w3]]),IF(Tabela1[[#This Row],[w3]]&lt;11,11-Tabela1[[#This Row],[w3]],0)," ")</f>
        <v xml:space="preserve"> </v>
      </c>
      <c r="AM50" s="2" t="str">
        <f>IF(ISNUMBER(Tabela1[[#This Row],[w4]]),IF(Tabela1[[#This Row],[w4]]&lt;11,11-Tabela1[[#This Row],[w4]],0)," ")</f>
        <v xml:space="preserve"> </v>
      </c>
      <c r="AN50" s="2" t="str">
        <f>IF(ISNUMBER(Tabela1[[#This Row],[w5]]),IF(Tabela1[[#This Row],[w5]]&lt;11,11-Tabela1[[#This Row],[w5]],0)," ")</f>
        <v xml:space="preserve"> </v>
      </c>
      <c r="AO50" s="2" t="str">
        <f>IF(ISNUMBER(Tabela1[[#This Row],[w6]]),IF(Tabela1[[#This Row],[w6]]&lt;11,11-Tabela1[[#This Row],[w6]],0)," ")</f>
        <v xml:space="preserve"> </v>
      </c>
      <c r="AP50" s="4" t="str">
        <f>IF(ISNUMBER(Tabela1[[#This Row],[w7]]),IF(Tabela1[[#This Row],[w7]]&lt;21,21-Tabela1[[#This Row],[w7]],0)," ")</f>
        <v xml:space="preserve"> </v>
      </c>
      <c r="AQ50" s="2" t="str">
        <f>IF(ISNUMBER(Tabela1[[#This Row],[w8]]),IF(Tabela1[[#This Row],[w8]]&lt;11,11-Tabela1[[#This Row],[w8]],0)," ")</f>
        <v xml:space="preserve"> </v>
      </c>
      <c r="AR50" s="2" t="str">
        <f>IF(ISNUMBER(Tabela1[[#This Row],[w9]]),IF(Tabela1[[#This Row],[w9]]&lt;11,11-Tabela1[[#This Row],[w9]],0)," ")</f>
        <v xml:space="preserve"> </v>
      </c>
      <c r="AS50" s="2" t="str">
        <f>IF(ISNUMBER(Tabela1[[#This Row],[w10]]),IF(Tabela1[[#This Row],[w10]]&lt;11,11-Tabela1[[#This Row],[w10]],0)," ")</f>
        <v xml:space="preserve"> </v>
      </c>
      <c r="AT50" s="4">
        <f>SUM(Tabela1[[#This Row],[PKT1]:[PKT10]])</f>
        <v>0</v>
      </c>
      <c r="AU50" s="4">
        <f>SUM(Tabela1[[#This Row],[p1]:[p10]])</f>
        <v>0</v>
      </c>
      <c r="AV50" s="4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50" s="4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50" s="4" t="str">
        <f>IF(MID(Tabela1[[#This Row],[Imię]],LEN(Tabela1[[#This Row],[Imię]]),1)="a",Tabela1[[#This Row],[GP]]," ")</f>
        <v xml:space="preserve"> </v>
      </c>
      <c r="AY50" s="4" t="str">
        <f>IF(MID(Tabela1[[#This Row],[Imię]],LEN(Tabela1[[#This Row],[Imię]]),1)="a",Tabela1[[#This Row],[mGP]]," ")</f>
        <v xml:space="preserve"> </v>
      </c>
    </row>
    <row r="51" spans="1:51">
      <c r="A51" t="s">
        <v>49</v>
      </c>
      <c r="B51" t="s">
        <v>197</v>
      </c>
      <c r="C51" t="s">
        <v>346</v>
      </c>
      <c r="D51" s="2"/>
      <c r="E51" s="2"/>
      <c r="F51" s="2">
        <v>28</v>
      </c>
      <c r="G51" s="2"/>
      <c r="H51" s="2"/>
      <c r="I51" s="2"/>
      <c r="J51" s="2"/>
      <c r="K51" s="2"/>
      <c r="L51" s="2"/>
      <c r="M51" s="2"/>
      <c r="N51" s="2"/>
      <c r="O51" s="2"/>
      <c r="P51" s="4">
        <f>IF(ISNUMBER(Tabela1[[#This Row],[R1]]),IF(Tabela1[[#This Row],[R1]]&lt;11,11-Tabela1[[#This Row],[R1]],0)," ")</f>
        <v>0</v>
      </c>
      <c r="Q51" s="4" t="str">
        <f>IF(ISNUMBER(Tabela1[[#This Row],[R2]]),IF(Tabela1[[#This Row],[R2]]&lt;21,21-Tabela1[[#This Row],[R2]],0)," ")</f>
        <v xml:space="preserve"> </v>
      </c>
      <c r="R51" s="2" t="str">
        <f>IF(ISNUMBER(Tabela1[[#This Row],[R3]]),IF(Tabela1[[#This Row],[R3]]&lt;11,11-Tabela1[[#This Row],[R3]],0)," ")</f>
        <v xml:space="preserve"> </v>
      </c>
      <c r="S51" s="2" t="str">
        <f>IF(ISNUMBER(Tabela1[[#This Row],[R4]]),IF(Tabela1[[#This Row],[R4]]&lt;11,11-Tabela1[[#This Row],[R4]],0)," ")</f>
        <v xml:space="preserve"> </v>
      </c>
      <c r="T51" s="2" t="str">
        <f>IF(ISNUMBER(Tabela1[[#This Row],[R5]]),IF(Tabela1[[#This Row],[R5]]&lt;11,11-Tabela1[[#This Row],[R5]],0)," ")</f>
        <v xml:space="preserve"> </v>
      </c>
      <c r="U51" s="2" t="str">
        <f>IF(ISNUMBER(Tabela1[[#This Row],[R6]]),IF(Tabela1[[#This Row],[R6]]&lt;11,11-Tabela1[[#This Row],[R6]],0)," ")</f>
        <v xml:space="preserve"> </v>
      </c>
      <c r="V51" s="4" t="str">
        <f>IF(ISNUMBER(Tabela1[[#This Row],[R7]]),IF(Tabela1[[#This Row],[R7]]&lt;21,21-Tabela1[[#This Row],[R7]],0)," ")</f>
        <v xml:space="preserve"> </v>
      </c>
      <c r="W51" s="2" t="str">
        <f>IF(ISNUMBER(Tabela1[[#This Row],[R8]]),IF(Tabela1[[#This Row],[R8]]&lt;11,11-Tabela1[[#This Row],[R8]],0)," ")</f>
        <v xml:space="preserve"> </v>
      </c>
      <c r="X51" s="2" t="str">
        <f>IF(ISNUMBER(Tabela1[[#This Row],[R9]]),IF(Tabela1[[#This Row],[R9]]&lt;11,11-Tabela1[[#This Row],[R9]],0)," ")</f>
        <v xml:space="preserve"> </v>
      </c>
      <c r="Y51" s="2" t="str">
        <f>IF(ISNUMBER(Tabela1[[#This Row],[R10]]),IF(Tabela1[[#This Row],[R10]]&lt;11,11-Tabela1[[#This Row],[R10]],0)," ")</f>
        <v xml:space="preserve"> </v>
      </c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4" t="str">
        <f>IF(ISNUMBER(Tabela1[[#This Row],[w1]]),IF(Tabela1[[#This Row],[w1]]&lt;11,11-Tabela1[[#This Row],[w1]],0)," ")</f>
        <v xml:space="preserve"> </v>
      </c>
      <c r="AK51" s="4" t="str">
        <f>IF(ISNUMBER(Tabela1[[#This Row],[w2]]),IF(Tabela1[[#This Row],[w2]]&lt;21,21-Tabela1[[#This Row],[w2]],0)," ")</f>
        <v xml:space="preserve"> </v>
      </c>
      <c r="AL51" s="2" t="str">
        <f>IF(ISNUMBER(Tabela1[[#This Row],[w3]]),IF(Tabela1[[#This Row],[w3]]&lt;11,11-Tabela1[[#This Row],[w3]],0)," ")</f>
        <v xml:space="preserve"> </v>
      </c>
      <c r="AM51" s="2" t="str">
        <f>IF(ISNUMBER(Tabela1[[#This Row],[w4]]),IF(Tabela1[[#This Row],[w4]]&lt;11,11-Tabela1[[#This Row],[w4]],0)," ")</f>
        <v xml:space="preserve"> </v>
      </c>
      <c r="AN51" s="2" t="str">
        <f>IF(ISNUMBER(Tabela1[[#This Row],[w5]]),IF(Tabela1[[#This Row],[w5]]&lt;11,11-Tabela1[[#This Row],[w5]],0)," ")</f>
        <v xml:space="preserve"> </v>
      </c>
      <c r="AO51" s="2" t="str">
        <f>IF(ISNUMBER(Tabela1[[#This Row],[w6]]),IF(Tabela1[[#This Row],[w6]]&lt;11,11-Tabela1[[#This Row],[w6]],0)," ")</f>
        <v xml:space="preserve"> </v>
      </c>
      <c r="AP51" s="4" t="str">
        <f>IF(ISNUMBER(Tabela1[[#This Row],[w7]]),IF(Tabela1[[#This Row],[w7]]&lt;21,21-Tabela1[[#This Row],[w7]],0)," ")</f>
        <v xml:space="preserve"> </v>
      </c>
      <c r="AQ51" s="2" t="str">
        <f>IF(ISNUMBER(Tabela1[[#This Row],[w8]]),IF(Tabela1[[#This Row],[w8]]&lt;11,11-Tabela1[[#This Row],[w8]],0)," ")</f>
        <v xml:space="preserve"> </v>
      </c>
      <c r="AR51" s="2" t="str">
        <f>IF(ISNUMBER(Tabela1[[#This Row],[w9]]),IF(Tabela1[[#This Row],[w9]]&lt;11,11-Tabela1[[#This Row],[w9]],0)," ")</f>
        <v xml:space="preserve"> </v>
      </c>
      <c r="AS51" s="2" t="str">
        <f>IF(ISNUMBER(Tabela1[[#This Row],[w10]]),IF(Tabela1[[#This Row],[w10]]&lt;11,11-Tabela1[[#This Row],[w10]],0)," ")</f>
        <v xml:space="preserve"> </v>
      </c>
      <c r="AT51" s="4">
        <f>SUM(Tabela1[[#This Row],[PKT1]:[PKT10]])</f>
        <v>0</v>
      </c>
      <c r="AU51" s="4">
        <f>SUM(Tabela1[[#This Row],[p1]:[p10]])</f>
        <v>0</v>
      </c>
      <c r="AV51" s="4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51" s="4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51" s="4" t="str">
        <f>IF(MID(Tabela1[[#This Row],[Imię]],LEN(Tabela1[[#This Row],[Imię]]),1)="a",Tabela1[[#This Row],[GP]]," ")</f>
        <v xml:space="preserve"> </v>
      </c>
      <c r="AY51" s="4" t="str">
        <f>IF(MID(Tabela1[[#This Row],[Imię]],LEN(Tabela1[[#This Row],[Imię]]),1)="a",Tabela1[[#This Row],[mGP]]," ")</f>
        <v xml:space="preserve"> </v>
      </c>
    </row>
    <row r="52" spans="1:51">
      <c r="A52" t="s">
        <v>50</v>
      </c>
      <c r="B52" t="s">
        <v>291</v>
      </c>
      <c r="C52" t="s">
        <v>292</v>
      </c>
      <c r="P52" s="3" t="str">
        <f>IF(ISNUMBER(Tabela1[[#This Row],[R1]]),IF(Tabela1[[#This Row],[R1]]&lt;11,11-Tabela1[[#This Row],[R1]],0)," ")</f>
        <v xml:space="preserve"> </v>
      </c>
      <c r="Q52" s="3" t="str">
        <f>IF(ISNUMBER(Tabela1[[#This Row],[R2]]),IF(Tabela1[[#This Row],[R2]]&lt;21,21-Tabela1[[#This Row],[R2]],0)," ")</f>
        <v xml:space="preserve"> </v>
      </c>
      <c r="R52" s="3" t="str">
        <f>IF(ISNUMBER(Tabela1[[#This Row],[R3]]),IF(Tabela1[[#This Row],[R3]]&lt;11,11-Tabela1[[#This Row],[R3]],0)," ")</f>
        <v xml:space="preserve"> </v>
      </c>
      <c r="S52" s="3" t="str">
        <f>IF(ISNUMBER(Tabela1[[#This Row],[R4]]),IF(Tabela1[[#This Row],[R4]]&lt;11,11-Tabela1[[#This Row],[R4]],0)," ")</f>
        <v xml:space="preserve"> </v>
      </c>
      <c r="T52" s="3" t="str">
        <f>IF(ISNUMBER(Tabela1[[#This Row],[R5]]),IF(Tabela1[[#This Row],[R5]]&lt;11,11-Tabela1[[#This Row],[R5]],0)," ")</f>
        <v xml:space="preserve"> </v>
      </c>
      <c r="U52" s="3" t="str">
        <f>IF(ISNUMBER(Tabela1[[#This Row],[R6]]),IF(Tabela1[[#This Row],[R6]]&lt;11,11-Tabela1[[#This Row],[R6]],0)," ")</f>
        <v xml:space="preserve"> </v>
      </c>
      <c r="V52" s="3" t="str">
        <f>IF(ISNUMBER(Tabela1[[#This Row],[R7]]),IF(Tabela1[[#This Row],[R7]]&lt;21,21-Tabela1[[#This Row],[R7]],0)," ")</f>
        <v xml:space="preserve"> </v>
      </c>
      <c r="W52" s="3" t="str">
        <f>IF(ISNUMBER(Tabela1[[#This Row],[R8]]),IF(Tabela1[[#This Row],[R8]]&lt;11,11-Tabela1[[#This Row],[R8]],0)," ")</f>
        <v xml:space="preserve"> </v>
      </c>
      <c r="X52" s="3" t="str">
        <f>IF(ISNUMBER(Tabela1[[#This Row],[R9]]),IF(Tabela1[[#This Row],[R9]]&lt;11,11-Tabela1[[#This Row],[R9]],0)," ")</f>
        <v xml:space="preserve"> </v>
      </c>
      <c r="Y52" s="3" t="str">
        <f>IF(ISNUMBER(Tabela1[[#This Row],[R10]]),IF(Tabela1[[#This Row],[R10]]&lt;11,11-Tabela1[[#This Row],[R10]],0)," ")</f>
        <v xml:space="preserve"> </v>
      </c>
      <c r="AJ52" s="3" t="str">
        <f>IF(ISNUMBER(Tabela1[[#This Row],[w1]]),IF(Tabela1[[#This Row],[w1]]&lt;11,11-Tabela1[[#This Row],[w1]],0)," ")</f>
        <v xml:space="preserve"> </v>
      </c>
      <c r="AK52" s="3" t="str">
        <f>IF(ISNUMBER(Tabela1[[#This Row],[w2]]),IF(Tabela1[[#This Row],[w2]]&lt;21,21-Tabela1[[#This Row],[w2]],0)," ")</f>
        <v xml:space="preserve"> </v>
      </c>
      <c r="AL52" s="3" t="str">
        <f>IF(ISNUMBER(Tabela1[[#This Row],[w3]]),IF(Tabela1[[#This Row],[w3]]&lt;11,11-Tabela1[[#This Row],[w3]],0)," ")</f>
        <v xml:space="preserve"> </v>
      </c>
      <c r="AM52" s="3" t="str">
        <f>IF(ISNUMBER(Tabela1[[#This Row],[w4]]),IF(Tabela1[[#This Row],[w4]]&lt;11,11-Tabela1[[#This Row],[w4]],0)," ")</f>
        <v xml:space="preserve"> </v>
      </c>
      <c r="AN52" s="3" t="str">
        <f>IF(ISNUMBER(Tabela1[[#This Row],[w5]]),IF(Tabela1[[#This Row],[w5]]&lt;11,11-Tabela1[[#This Row],[w5]],0)," ")</f>
        <v xml:space="preserve"> </v>
      </c>
      <c r="AO52" s="3" t="str">
        <f>IF(ISNUMBER(Tabela1[[#This Row],[w6]]),IF(Tabela1[[#This Row],[w6]]&lt;11,11-Tabela1[[#This Row],[w6]],0)," ")</f>
        <v xml:space="preserve"> </v>
      </c>
      <c r="AP52" s="3" t="str">
        <f>IF(ISNUMBER(Tabela1[[#This Row],[w7]]),IF(Tabela1[[#This Row],[w7]]&lt;21,21-Tabela1[[#This Row],[w7]],0)," ")</f>
        <v xml:space="preserve"> </v>
      </c>
      <c r="AQ52" s="3" t="str">
        <f>IF(ISNUMBER(Tabela1[[#This Row],[w8]]),IF(Tabela1[[#This Row],[w8]]&lt;11,11-Tabela1[[#This Row],[w8]],0)," ")</f>
        <v xml:space="preserve"> </v>
      </c>
      <c r="AR52" s="3" t="str">
        <f>IF(ISNUMBER(Tabela1[[#This Row],[w9]]),IF(Tabela1[[#This Row],[w9]]&lt;11,11-Tabela1[[#This Row],[w9]],0)," ")</f>
        <v xml:space="preserve"> </v>
      </c>
      <c r="AS52" s="3" t="str">
        <f>IF(ISNUMBER(Tabela1[[#This Row],[w10]]),IF(Tabela1[[#This Row],[w10]]&lt;11,11-Tabela1[[#This Row],[w10]],0)," ")</f>
        <v xml:space="preserve"> </v>
      </c>
      <c r="AT52" s="3">
        <f>SUM(Tabela1[[#This Row],[PKT1]:[PKT10]])</f>
        <v>0</v>
      </c>
      <c r="AU52" s="3">
        <f>SUM(Tabela1[[#This Row],[p1]:[p10]])</f>
        <v>0</v>
      </c>
      <c r="AV52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52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52" s="3" t="str">
        <f>IF(MID(Tabela1[[#This Row],[Imię]],LEN(Tabela1[[#This Row],[Imię]]),1)="a",Tabela1[[#This Row],[GP]]," ")</f>
        <v xml:space="preserve"> </v>
      </c>
      <c r="AY52" s="3" t="str">
        <f>IF(MID(Tabela1[[#This Row],[Imię]],LEN(Tabela1[[#This Row],[Imię]]),1)="a",Tabela1[[#This Row],[mGP]]," ")</f>
        <v xml:space="preserve"> </v>
      </c>
    </row>
    <row r="53" spans="1:51">
      <c r="A53" t="s">
        <v>51</v>
      </c>
      <c r="B53" t="s">
        <v>289</v>
      </c>
      <c r="C53" t="s">
        <v>290</v>
      </c>
      <c r="P53" s="3" t="str">
        <f>IF(ISNUMBER(Tabela1[[#This Row],[R1]]),IF(Tabela1[[#This Row],[R1]]&lt;11,11-Tabela1[[#This Row],[R1]],0)," ")</f>
        <v xml:space="preserve"> </v>
      </c>
      <c r="Q53" s="3" t="str">
        <f>IF(ISNUMBER(Tabela1[[#This Row],[R2]]),IF(Tabela1[[#This Row],[R2]]&lt;21,21-Tabela1[[#This Row],[R2]],0)," ")</f>
        <v xml:space="preserve"> </v>
      </c>
      <c r="R53" s="3" t="str">
        <f>IF(ISNUMBER(Tabela1[[#This Row],[R3]]),IF(Tabela1[[#This Row],[R3]]&lt;11,11-Tabela1[[#This Row],[R3]],0)," ")</f>
        <v xml:space="preserve"> </v>
      </c>
      <c r="S53" s="3" t="str">
        <f>IF(ISNUMBER(Tabela1[[#This Row],[R4]]),IF(Tabela1[[#This Row],[R4]]&lt;11,11-Tabela1[[#This Row],[R4]],0)," ")</f>
        <v xml:space="preserve"> </v>
      </c>
      <c r="T53" s="3" t="str">
        <f>IF(ISNUMBER(Tabela1[[#This Row],[R5]]),IF(Tabela1[[#This Row],[R5]]&lt;11,11-Tabela1[[#This Row],[R5]],0)," ")</f>
        <v xml:space="preserve"> </v>
      </c>
      <c r="U53" s="3" t="str">
        <f>IF(ISNUMBER(Tabela1[[#This Row],[R6]]),IF(Tabela1[[#This Row],[R6]]&lt;11,11-Tabela1[[#This Row],[R6]],0)," ")</f>
        <v xml:space="preserve"> </v>
      </c>
      <c r="V53" s="3" t="str">
        <f>IF(ISNUMBER(Tabela1[[#This Row],[R7]]),IF(Tabela1[[#This Row],[R7]]&lt;21,21-Tabela1[[#This Row],[R7]],0)," ")</f>
        <v xml:space="preserve"> </v>
      </c>
      <c r="W53" s="3" t="str">
        <f>IF(ISNUMBER(Tabela1[[#This Row],[R8]]),IF(Tabela1[[#This Row],[R8]]&lt;11,11-Tabela1[[#This Row],[R8]],0)," ")</f>
        <v xml:space="preserve"> </v>
      </c>
      <c r="X53" s="3" t="str">
        <f>IF(ISNUMBER(Tabela1[[#This Row],[R9]]),IF(Tabela1[[#This Row],[R9]]&lt;11,11-Tabela1[[#This Row],[R9]],0)," ")</f>
        <v xml:space="preserve"> </v>
      </c>
      <c r="Y53" s="3" t="str">
        <f>IF(ISNUMBER(Tabela1[[#This Row],[R10]]),IF(Tabela1[[#This Row],[R10]]&lt;11,11-Tabela1[[#This Row],[R10]],0)," ")</f>
        <v xml:space="preserve"> </v>
      </c>
      <c r="AJ53" s="3" t="str">
        <f>IF(ISNUMBER(Tabela1[[#This Row],[w1]]),IF(Tabela1[[#This Row],[w1]]&lt;11,11-Tabela1[[#This Row],[w1]],0)," ")</f>
        <v xml:space="preserve"> </v>
      </c>
      <c r="AK53" s="3" t="str">
        <f>IF(ISNUMBER(Tabela1[[#This Row],[w2]]),IF(Tabela1[[#This Row],[w2]]&lt;21,21-Tabela1[[#This Row],[w2]],0)," ")</f>
        <v xml:space="preserve"> </v>
      </c>
      <c r="AL53" s="3" t="str">
        <f>IF(ISNUMBER(Tabela1[[#This Row],[w3]]),IF(Tabela1[[#This Row],[w3]]&lt;11,11-Tabela1[[#This Row],[w3]],0)," ")</f>
        <v xml:space="preserve"> </v>
      </c>
      <c r="AM53" s="3" t="str">
        <f>IF(ISNUMBER(Tabela1[[#This Row],[w4]]),IF(Tabela1[[#This Row],[w4]]&lt;11,11-Tabela1[[#This Row],[w4]],0)," ")</f>
        <v xml:space="preserve"> </v>
      </c>
      <c r="AN53" s="3" t="str">
        <f>IF(ISNUMBER(Tabela1[[#This Row],[w5]]),IF(Tabela1[[#This Row],[w5]]&lt;11,11-Tabela1[[#This Row],[w5]],0)," ")</f>
        <v xml:space="preserve"> </v>
      </c>
      <c r="AO53" s="3" t="str">
        <f>IF(ISNUMBER(Tabela1[[#This Row],[w6]]),IF(Tabela1[[#This Row],[w6]]&lt;11,11-Tabela1[[#This Row],[w6]],0)," ")</f>
        <v xml:space="preserve"> </v>
      </c>
      <c r="AP53" s="3" t="str">
        <f>IF(ISNUMBER(Tabela1[[#This Row],[w7]]),IF(Tabela1[[#This Row],[w7]]&lt;21,21-Tabela1[[#This Row],[w7]],0)," ")</f>
        <v xml:space="preserve"> </v>
      </c>
      <c r="AQ53" s="3" t="str">
        <f>IF(ISNUMBER(Tabela1[[#This Row],[w8]]),IF(Tabela1[[#This Row],[w8]]&lt;11,11-Tabela1[[#This Row],[w8]],0)," ")</f>
        <v xml:space="preserve"> </v>
      </c>
      <c r="AR53" s="3" t="str">
        <f>IF(ISNUMBER(Tabela1[[#This Row],[w9]]),IF(Tabela1[[#This Row],[w9]]&lt;11,11-Tabela1[[#This Row],[w9]],0)," ")</f>
        <v xml:space="preserve"> </v>
      </c>
      <c r="AS53" s="3" t="str">
        <f>IF(ISNUMBER(Tabela1[[#This Row],[w10]]),IF(Tabela1[[#This Row],[w10]]&lt;11,11-Tabela1[[#This Row],[w10]],0)," ")</f>
        <v xml:space="preserve"> </v>
      </c>
      <c r="AT53" s="3">
        <f>SUM(Tabela1[[#This Row],[PKT1]:[PKT10]])</f>
        <v>0</v>
      </c>
      <c r="AU53" s="3">
        <f>SUM(Tabela1[[#This Row],[p1]:[p10]])</f>
        <v>0</v>
      </c>
      <c r="AV53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53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53" s="3" t="str">
        <f>IF(MID(Tabela1[[#This Row],[Imię]],LEN(Tabela1[[#This Row],[Imię]]),1)="a",Tabela1[[#This Row],[GP]]," ")</f>
        <v xml:space="preserve"> </v>
      </c>
      <c r="AY53" s="3" t="str">
        <f>IF(MID(Tabela1[[#This Row],[Imię]],LEN(Tabela1[[#This Row],[Imię]]),1)="a",Tabela1[[#This Row],[mGP]]," ")</f>
        <v xml:space="preserve"> </v>
      </c>
    </row>
    <row r="54" spans="1:51">
      <c r="A54" t="s">
        <v>52</v>
      </c>
      <c r="B54" s="2" t="s">
        <v>340</v>
      </c>
      <c r="C54" s="2" t="s">
        <v>341</v>
      </c>
      <c r="D54" s="2"/>
      <c r="E54" s="2"/>
      <c r="F54" s="2">
        <v>13</v>
      </c>
      <c r="G54" s="2"/>
      <c r="H54" s="2"/>
      <c r="I54" s="2"/>
      <c r="J54" s="2"/>
      <c r="K54" s="2"/>
      <c r="L54" s="2"/>
      <c r="M54" s="2"/>
      <c r="N54" s="2"/>
      <c r="O54" s="2"/>
      <c r="P54" s="4">
        <f>IF(ISNUMBER(Tabela1[[#This Row],[R1]]),IF(Tabela1[[#This Row],[R1]]&lt;11,11-Tabela1[[#This Row],[R1]],0)," ")</f>
        <v>0</v>
      </c>
      <c r="Q54" s="4" t="str">
        <f>IF(ISNUMBER(Tabela1[[#This Row],[R2]]),IF(Tabela1[[#This Row],[R2]]&lt;21,21-Tabela1[[#This Row],[R2]],0)," ")</f>
        <v xml:space="preserve"> </v>
      </c>
      <c r="R54" s="2" t="str">
        <f>IF(ISNUMBER(Tabela1[[#This Row],[R3]]),IF(Tabela1[[#This Row],[R3]]&lt;11,11-Tabela1[[#This Row],[R3]],0)," ")</f>
        <v xml:space="preserve"> </v>
      </c>
      <c r="S54" s="2" t="str">
        <f>IF(ISNUMBER(Tabela1[[#This Row],[R4]]),IF(Tabela1[[#This Row],[R4]]&lt;11,11-Tabela1[[#This Row],[R4]],0)," ")</f>
        <v xml:space="preserve"> </v>
      </c>
      <c r="T54" s="2" t="str">
        <f>IF(ISNUMBER(Tabela1[[#This Row],[R5]]),IF(Tabela1[[#This Row],[R5]]&lt;11,11-Tabela1[[#This Row],[R5]],0)," ")</f>
        <v xml:space="preserve"> </v>
      </c>
      <c r="U54" s="2" t="str">
        <f>IF(ISNUMBER(Tabela1[[#This Row],[R6]]),IF(Tabela1[[#This Row],[R6]]&lt;11,11-Tabela1[[#This Row],[R6]],0)," ")</f>
        <v xml:space="preserve"> </v>
      </c>
      <c r="V54" s="4" t="str">
        <f>IF(ISNUMBER(Tabela1[[#This Row],[R7]]),IF(Tabela1[[#This Row],[R7]]&lt;21,21-Tabela1[[#This Row],[R7]],0)," ")</f>
        <v xml:space="preserve"> </v>
      </c>
      <c r="W54" s="2" t="str">
        <f>IF(ISNUMBER(Tabela1[[#This Row],[R8]]),IF(Tabela1[[#This Row],[R8]]&lt;11,11-Tabela1[[#This Row],[R8]],0)," ")</f>
        <v xml:space="preserve"> </v>
      </c>
      <c r="X54" s="2" t="str">
        <f>IF(ISNUMBER(Tabela1[[#This Row],[R9]]),IF(Tabela1[[#This Row],[R9]]&lt;11,11-Tabela1[[#This Row],[R9]],0)," ")</f>
        <v xml:space="preserve"> </v>
      </c>
      <c r="Y54" s="2" t="str">
        <f>IF(ISNUMBER(Tabela1[[#This Row],[R10]]),IF(Tabela1[[#This Row],[R10]]&lt;11,11-Tabela1[[#This Row],[R10]],0)," ")</f>
        <v xml:space="preserve"> </v>
      </c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4" t="str">
        <f>IF(ISNUMBER(Tabela1[[#This Row],[w1]]),IF(Tabela1[[#This Row],[w1]]&lt;11,11-Tabela1[[#This Row],[w1]],0)," ")</f>
        <v xml:space="preserve"> </v>
      </c>
      <c r="AK54" s="4" t="str">
        <f>IF(ISNUMBER(Tabela1[[#This Row],[w2]]),IF(Tabela1[[#This Row],[w2]]&lt;21,21-Tabela1[[#This Row],[w2]],0)," ")</f>
        <v xml:space="preserve"> </v>
      </c>
      <c r="AL54" s="2" t="str">
        <f>IF(ISNUMBER(Tabela1[[#This Row],[w3]]),IF(Tabela1[[#This Row],[w3]]&lt;11,11-Tabela1[[#This Row],[w3]],0)," ")</f>
        <v xml:space="preserve"> </v>
      </c>
      <c r="AM54" s="2" t="str">
        <f>IF(ISNUMBER(Tabela1[[#This Row],[w4]]),IF(Tabela1[[#This Row],[w4]]&lt;11,11-Tabela1[[#This Row],[w4]],0)," ")</f>
        <v xml:space="preserve"> </v>
      </c>
      <c r="AN54" s="2" t="str">
        <f>IF(ISNUMBER(Tabela1[[#This Row],[w5]]),IF(Tabela1[[#This Row],[w5]]&lt;11,11-Tabela1[[#This Row],[w5]],0)," ")</f>
        <v xml:space="preserve"> </v>
      </c>
      <c r="AO54" s="2" t="str">
        <f>IF(ISNUMBER(Tabela1[[#This Row],[w6]]),IF(Tabela1[[#This Row],[w6]]&lt;11,11-Tabela1[[#This Row],[w6]],0)," ")</f>
        <v xml:space="preserve"> </v>
      </c>
      <c r="AP54" s="4" t="str">
        <f>IF(ISNUMBER(Tabela1[[#This Row],[w7]]),IF(Tabela1[[#This Row],[w7]]&lt;21,21-Tabela1[[#This Row],[w7]],0)," ")</f>
        <v xml:space="preserve"> </v>
      </c>
      <c r="AQ54" s="2" t="str">
        <f>IF(ISNUMBER(Tabela1[[#This Row],[w8]]),IF(Tabela1[[#This Row],[w8]]&lt;11,11-Tabela1[[#This Row],[w8]],0)," ")</f>
        <v xml:space="preserve"> </v>
      </c>
      <c r="AR54" s="2" t="str">
        <f>IF(ISNUMBER(Tabela1[[#This Row],[w9]]),IF(Tabela1[[#This Row],[w9]]&lt;11,11-Tabela1[[#This Row],[w9]],0)," ")</f>
        <v xml:space="preserve"> </v>
      </c>
      <c r="AS54" s="2" t="str">
        <f>IF(ISNUMBER(Tabela1[[#This Row],[w10]]),IF(Tabela1[[#This Row],[w10]]&lt;11,11-Tabela1[[#This Row],[w10]],0)," ")</f>
        <v xml:space="preserve"> </v>
      </c>
      <c r="AT54" s="4">
        <f>SUM(Tabela1[[#This Row],[PKT1]:[PKT10]])</f>
        <v>0</v>
      </c>
      <c r="AU54" s="4">
        <f>SUM(Tabela1[[#This Row],[p1]:[p10]])</f>
        <v>0</v>
      </c>
      <c r="AV54" s="4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54" s="4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54" s="4" t="str">
        <f>IF(MID(Tabela1[[#This Row],[Imię]],LEN(Tabela1[[#This Row],[Imię]]),1)="a",Tabela1[[#This Row],[GP]]," ")</f>
        <v xml:space="preserve"> </v>
      </c>
      <c r="AY54" s="4" t="str">
        <f>IF(MID(Tabela1[[#This Row],[Imię]],LEN(Tabela1[[#This Row],[Imię]]),1)="a",Tabela1[[#This Row],[mGP]]," ")</f>
        <v xml:space="preserve"> </v>
      </c>
    </row>
    <row r="55" spans="1:51">
      <c r="A55" t="s">
        <v>53</v>
      </c>
      <c r="B55" t="s">
        <v>193</v>
      </c>
      <c r="C55" t="s">
        <v>194</v>
      </c>
      <c r="F55">
        <v>3</v>
      </c>
      <c r="H55">
        <v>1</v>
      </c>
      <c r="I55">
        <v>1</v>
      </c>
      <c r="J55">
        <v>3</v>
      </c>
      <c r="P55" s="3">
        <f>IF(ISNUMBER(Tabela1[[#This Row],[R1]]),IF(Tabela1[[#This Row],[R1]]&lt;11,11-Tabela1[[#This Row],[R1]],0)," ")</f>
        <v>8</v>
      </c>
      <c r="Q55" s="3" t="str">
        <f>IF(ISNUMBER(Tabela1[[#This Row],[R2]]),IF(Tabela1[[#This Row],[R2]]&lt;21,21-Tabela1[[#This Row],[R2]],0)," ")</f>
        <v xml:space="preserve"> </v>
      </c>
      <c r="R55" s="3">
        <f>IF(ISNUMBER(Tabela1[[#This Row],[R3]]),IF(Tabela1[[#This Row],[R3]]&lt;11,11-Tabela1[[#This Row],[R3]],0)," ")</f>
        <v>10</v>
      </c>
      <c r="S55" s="3">
        <f>IF(ISNUMBER(Tabela1[[#This Row],[R4]]),IF(Tabela1[[#This Row],[R4]]&lt;11,11-Tabela1[[#This Row],[R4]],0)," ")</f>
        <v>10</v>
      </c>
      <c r="T55" s="3">
        <f>IF(ISNUMBER(Tabela1[[#This Row],[R5]]),IF(Tabela1[[#This Row],[R5]]&lt;11,11-Tabela1[[#This Row],[R5]],0)," ")</f>
        <v>8</v>
      </c>
      <c r="U55" s="3" t="str">
        <f>IF(ISNUMBER(Tabela1[[#This Row],[R6]]),IF(Tabela1[[#This Row],[R6]]&lt;11,11-Tabela1[[#This Row],[R6]],0)," ")</f>
        <v xml:space="preserve"> </v>
      </c>
      <c r="V55" s="3" t="str">
        <f>IF(ISNUMBER(Tabela1[[#This Row],[R7]]),IF(Tabela1[[#This Row],[R7]]&lt;21,21-Tabela1[[#This Row],[R7]],0)," ")</f>
        <v xml:space="preserve"> </v>
      </c>
      <c r="W55" s="3" t="str">
        <f>IF(ISNUMBER(Tabela1[[#This Row],[R8]]),IF(Tabela1[[#This Row],[R8]]&lt;11,11-Tabela1[[#This Row],[R8]],0)," ")</f>
        <v xml:space="preserve"> </v>
      </c>
      <c r="X55" s="3" t="str">
        <f>IF(ISNUMBER(Tabela1[[#This Row],[R9]]),IF(Tabela1[[#This Row],[R9]]&lt;11,11-Tabela1[[#This Row],[R9]],0)," ")</f>
        <v xml:space="preserve"> </v>
      </c>
      <c r="Y55" s="3" t="str">
        <f>IF(ISNUMBER(Tabela1[[#This Row],[R10]]),IF(Tabela1[[#This Row],[R10]]&lt;11,11-Tabela1[[#This Row],[R10]],0)," ")</f>
        <v xml:space="preserve"> </v>
      </c>
      <c r="AJ55" s="3" t="str">
        <f>IF(ISNUMBER(Tabela1[[#This Row],[w1]]),IF(Tabela1[[#This Row],[w1]]&lt;11,11-Tabela1[[#This Row],[w1]],0)," ")</f>
        <v xml:space="preserve"> </v>
      </c>
      <c r="AK55" s="3" t="str">
        <f>IF(ISNUMBER(Tabela1[[#This Row],[w2]]),IF(Tabela1[[#This Row],[w2]]&lt;21,21-Tabela1[[#This Row],[w2]],0)," ")</f>
        <v xml:space="preserve"> </v>
      </c>
      <c r="AL55" s="3" t="str">
        <f>IF(ISNUMBER(Tabela1[[#This Row],[w3]]),IF(Tabela1[[#This Row],[w3]]&lt;11,11-Tabela1[[#This Row],[w3]],0)," ")</f>
        <v xml:space="preserve"> </v>
      </c>
      <c r="AM55" s="3" t="str">
        <f>IF(ISNUMBER(Tabela1[[#This Row],[w4]]),IF(Tabela1[[#This Row],[w4]]&lt;11,11-Tabela1[[#This Row],[w4]],0)," ")</f>
        <v xml:space="preserve"> </v>
      </c>
      <c r="AN55" s="3" t="str">
        <f>IF(ISNUMBER(Tabela1[[#This Row],[w5]]),IF(Tabela1[[#This Row],[w5]]&lt;11,11-Tabela1[[#This Row],[w5]],0)," ")</f>
        <v xml:space="preserve"> </v>
      </c>
      <c r="AO55" s="3" t="str">
        <f>IF(ISNUMBER(Tabela1[[#This Row],[w6]]),IF(Tabela1[[#This Row],[w6]]&lt;11,11-Tabela1[[#This Row],[w6]],0)," ")</f>
        <v xml:space="preserve"> </v>
      </c>
      <c r="AP55" s="3" t="str">
        <f>IF(ISNUMBER(Tabela1[[#This Row],[w7]]),IF(Tabela1[[#This Row],[w7]]&lt;21,21-Tabela1[[#This Row],[w7]],0)," ")</f>
        <v xml:space="preserve"> </v>
      </c>
      <c r="AQ55" s="3" t="str">
        <f>IF(ISNUMBER(Tabela1[[#This Row],[w8]]),IF(Tabela1[[#This Row],[w8]]&lt;11,11-Tabela1[[#This Row],[w8]],0)," ")</f>
        <v xml:space="preserve"> </v>
      </c>
      <c r="AR55" s="3" t="str">
        <f>IF(ISNUMBER(Tabela1[[#This Row],[w9]]),IF(Tabela1[[#This Row],[w9]]&lt;11,11-Tabela1[[#This Row],[w9]],0)," ")</f>
        <v xml:space="preserve"> </v>
      </c>
      <c r="AS55" s="3" t="str">
        <f>IF(ISNUMBER(Tabela1[[#This Row],[w10]]),IF(Tabela1[[#This Row],[w10]]&lt;11,11-Tabela1[[#This Row],[w10]],0)," ")</f>
        <v xml:space="preserve"> </v>
      </c>
      <c r="AT55" s="3">
        <f>SUM(Tabela1[[#This Row],[PKT1]:[PKT10]])</f>
        <v>36</v>
      </c>
      <c r="AU55" s="3">
        <f>SUM(Tabela1[[#This Row],[p1]:[p10]])</f>
        <v>0</v>
      </c>
      <c r="AV55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55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55" s="3" t="str">
        <f>IF(MID(Tabela1[[#This Row],[Imię]],LEN(Tabela1[[#This Row],[Imię]]),1)="a",Tabela1[[#This Row],[GP]]," ")</f>
        <v xml:space="preserve"> </v>
      </c>
      <c r="AY55" s="3" t="str">
        <f>IF(MID(Tabela1[[#This Row],[Imię]],LEN(Tabela1[[#This Row],[Imię]]),1)="a",Tabela1[[#This Row],[mGP]]," ")</f>
        <v xml:space="preserve"> </v>
      </c>
    </row>
    <row r="56" spans="1:51">
      <c r="A56" t="s">
        <v>54</v>
      </c>
      <c r="B56" t="s">
        <v>222</v>
      </c>
      <c r="C56" t="s">
        <v>250</v>
      </c>
      <c r="K56">
        <v>20</v>
      </c>
      <c r="P56" s="3" t="str">
        <f>IF(ISNUMBER(Tabela1[[#This Row],[R1]]),IF(Tabela1[[#This Row],[R1]]&lt;11,11-Tabela1[[#This Row],[R1]],0)," ")</f>
        <v xml:space="preserve"> </v>
      </c>
      <c r="Q56" s="3" t="str">
        <f>IF(ISNUMBER(Tabela1[[#This Row],[R2]]),IF(Tabela1[[#This Row],[R2]]&lt;21,21-Tabela1[[#This Row],[R2]],0)," ")</f>
        <v xml:space="preserve"> </v>
      </c>
      <c r="R56" s="3" t="str">
        <f>IF(ISNUMBER(Tabela1[[#This Row],[R3]]),IF(Tabela1[[#This Row],[R3]]&lt;11,11-Tabela1[[#This Row],[R3]],0)," ")</f>
        <v xml:space="preserve"> </v>
      </c>
      <c r="S56" s="3" t="str">
        <f>IF(ISNUMBER(Tabela1[[#This Row],[R4]]),IF(Tabela1[[#This Row],[R4]]&lt;11,11-Tabela1[[#This Row],[R4]],0)," ")</f>
        <v xml:space="preserve"> </v>
      </c>
      <c r="T56" s="3" t="str">
        <f>IF(ISNUMBER(Tabela1[[#This Row],[R5]]),IF(Tabela1[[#This Row],[R5]]&lt;11,11-Tabela1[[#This Row],[R5]],0)," ")</f>
        <v xml:space="preserve"> </v>
      </c>
      <c r="U56" s="3">
        <f>IF(ISNUMBER(Tabela1[[#This Row],[R6]]),IF(Tabela1[[#This Row],[R6]]&lt;11,11-Tabela1[[#This Row],[R6]],0)," ")</f>
        <v>0</v>
      </c>
      <c r="V56" s="3" t="str">
        <f>IF(ISNUMBER(Tabela1[[#This Row],[R7]]),IF(Tabela1[[#This Row],[R7]]&lt;21,21-Tabela1[[#This Row],[R7]],0)," ")</f>
        <v xml:space="preserve"> </v>
      </c>
      <c r="W56" s="3" t="str">
        <f>IF(ISNUMBER(Tabela1[[#This Row],[R8]]),IF(Tabela1[[#This Row],[R8]]&lt;11,11-Tabela1[[#This Row],[R8]],0)," ")</f>
        <v xml:space="preserve"> </v>
      </c>
      <c r="X56" s="3" t="str">
        <f>IF(ISNUMBER(Tabela1[[#This Row],[R9]]),IF(Tabela1[[#This Row],[R9]]&lt;11,11-Tabela1[[#This Row],[R9]],0)," ")</f>
        <v xml:space="preserve"> </v>
      </c>
      <c r="Y56" s="3" t="str">
        <f>IF(ISNUMBER(Tabela1[[#This Row],[R10]]),IF(Tabela1[[#This Row],[R10]]&lt;11,11-Tabela1[[#This Row],[R10]],0)," ")</f>
        <v xml:space="preserve"> </v>
      </c>
      <c r="AJ56" s="3" t="str">
        <f>IF(ISNUMBER(Tabela1[[#This Row],[w1]]),IF(Tabela1[[#This Row],[w1]]&lt;11,11-Tabela1[[#This Row],[w1]],0)," ")</f>
        <v xml:space="preserve"> </v>
      </c>
      <c r="AK56" s="3" t="str">
        <f>IF(ISNUMBER(Tabela1[[#This Row],[w2]]),IF(Tabela1[[#This Row],[w2]]&lt;21,21-Tabela1[[#This Row],[w2]],0)," ")</f>
        <v xml:space="preserve"> </v>
      </c>
      <c r="AL56" s="3" t="str">
        <f>IF(ISNUMBER(Tabela1[[#This Row],[w3]]),IF(Tabela1[[#This Row],[w3]]&lt;11,11-Tabela1[[#This Row],[w3]],0)," ")</f>
        <v xml:space="preserve"> </v>
      </c>
      <c r="AM56" s="3" t="str">
        <f>IF(ISNUMBER(Tabela1[[#This Row],[w4]]),IF(Tabela1[[#This Row],[w4]]&lt;11,11-Tabela1[[#This Row],[w4]],0)," ")</f>
        <v xml:space="preserve"> </v>
      </c>
      <c r="AN56" s="3" t="str">
        <f>IF(ISNUMBER(Tabela1[[#This Row],[w5]]),IF(Tabela1[[#This Row],[w5]]&lt;11,11-Tabela1[[#This Row],[w5]],0)," ")</f>
        <v xml:space="preserve"> </v>
      </c>
      <c r="AO56" s="3" t="str">
        <f>IF(ISNUMBER(Tabela1[[#This Row],[w6]]),IF(Tabela1[[#This Row],[w6]]&lt;11,11-Tabela1[[#This Row],[w6]],0)," ")</f>
        <v xml:space="preserve"> </v>
      </c>
      <c r="AP56" s="3" t="str">
        <f>IF(ISNUMBER(Tabela1[[#This Row],[w7]]),IF(Tabela1[[#This Row],[w7]]&lt;21,21-Tabela1[[#This Row],[w7]],0)," ")</f>
        <v xml:space="preserve"> </v>
      </c>
      <c r="AQ56" s="3" t="str">
        <f>IF(ISNUMBER(Tabela1[[#This Row],[w8]]),IF(Tabela1[[#This Row],[w8]]&lt;11,11-Tabela1[[#This Row],[w8]],0)," ")</f>
        <v xml:space="preserve"> </v>
      </c>
      <c r="AR56" s="3" t="str">
        <f>IF(ISNUMBER(Tabela1[[#This Row],[w9]]),IF(Tabela1[[#This Row],[w9]]&lt;11,11-Tabela1[[#This Row],[w9]],0)," ")</f>
        <v xml:space="preserve"> </v>
      </c>
      <c r="AS56" s="3" t="str">
        <f>IF(ISNUMBER(Tabela1[[#This Row],[w10]]),IF(Tabela1[[#This Row],[w10]]&lt;11,11-Tabela1[[#This Row],[w10]],0)," ")</f>
        <v xml:space="preserve"> </v>
      </c>
      <c r="AT56" s="3">
        <f>SUM(Tabela1[[#This Row],[PKT1]:[PKT10]])</f>
        <v>0</v>
      </c>
      <c r="AU56" s="3">
        <f>SUM(Tabela1[[#This Row],[p1]:[p10]])</f>
        <v>0</v>
      </c>
      <c r="AV56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56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56" s="3" t="str">
        <f>IF(MID(Tabela1[[#This Row],[Imię]],LEN(Tabela1[[#This Row],[Imię]]),1)="a",Tabela1[[#This Row],[GP]]," ")</f>
        <v xml:space="preserve"> </v>
      </c>
      <c r="AY56" s="3" t="str">
        <f>IF(MID(Tabela1[[#This Row],[Imię]],LEN(Tabela1[[#This Row],[Imię]]),1)="a",Tabela1[[#This Row],[mGP]]," ")</f>
        <v xml:space="preserve"> </v>
      </c>
    </row>
    <row r="57" spans="1:51">
      <c r="A57" t="s">
        <v>55</v>
      </c>
      <c r="B57" t="s">
        <v>195</v>
      </c>
      <c r="C57" t="s">
        <v>231</v>
      </c>
      <c r="P57" s="3" t="str">
        <f>IF(ISNUMBER(Tabela1[[#This Row],[R1]]),IF(Tabela1[[#This Row],[R1]]&lt;11,11-Tabela1[[#This Row],[R1]],0)," ")</f>
        <v xml:space="preserve"> </v>
      </c>
      <c r="Q57" s="3" t="str">
        <f>IF(ISNUMBER(Tabela1[[#This Row],[R2]]),IF(Tabela1[[#This Row],[R2]]&lt;21,21-Tabela1[[#This Row],[R2]],0)," ")</f>
        <v xml:space="preserve"> </v>
      </c>
      <c r="R57" s="3" t="str">
        <f>IF(ISNUMBER(Tabela1[[#This Row],[R3]]),IF(Tabela1[[#This Row],[R3]]&lt;11,11-Tabela1[[#This Row],[R3]],0)," ")</f>
        <v xml:space="preserve"> </v>
      </c>
      <c r="S57" s="3" t="str">
        <f>IF(ISNUMBER(Tabela1[[#This Row],[R4]]),IF(Tabela1[[#This Row],[R4]]&lt;11,11-Tabela1[[#This Row],[R4]],0)," ")</f>
        <v xml:space="preserve"> </v>
      </c>
      <c r="T57" s="3" t="str">
        <f>IF(ISNUMBER(Tabela1[[#This Row],[R5]]),IF(Tabela1[[#This Row],[R5]]&lt;11,11-Tabela1[[#This Row],[R5]],0)," ")</f>
        <v xml:space="preserve"> </v>
      </c>
      <c r="U57" s="3" t="str">
        <f>IF(ISNUMBER(Tabela1[[#This Row],[R6]]),IF(Tabela1[[#This Row],[R6]]&lt;11,11-Tabela1[[#This Row],[R6]],0)," ")</f>
        <v xml:space="preserve"> </v>
      </c>
      <c r="V57" s="3" t="str">
        <f>IF(ISNUMBER(Tabela1[[#This Row],[R7]]),IF(Tabela1[[#This Row],[R7]]&lt;21,21-Tabela1[[#This Row],[R7]],0)," ")</f>
        <v xml:space="preserve"> </v>
      </c>
      <c r="W57" s="3" t="str">
        <f>IF(ISNUMBER(Tabela1[[#This Row],[R8]]),IF(Tabela1[[#This Row],[R8]]&lt;11,11-Tabela1[[#This Row],[R8]],0)," ")</f>
        <v xml:space="preserve"> </v>
      </c>
      <c r="X57" s="3" t="str">
        <f>IF(ISNUMBER(Tabela1[[#This Row],[R9]]),IF(Tabela1[[#This Row],[R9]]&lt;11,11-Tabela1[[#This Row],[R9]],0)," ")</f>
        <v xml:space="preserve"> </v>
      </c>
      <c r="Y57" s="3" t="str">
        <f>IF(ISNUMBER(Tabela1[[#This Row],[R10]]),IF(Tabela1[[#This Row],[R10]]&lt;11,11-Tabela1[[#This Row],[R10]],0)," ")</f>
        <v xml:space="preserve"> </v>
      </c>
      <c r="AJ57" s="3" t="str">
        <f>IF(ISNUMBER(Tabela1[[#This Row],[w1]]),IF(Tabela1[[#This Row],[w1]]&lt;11,11-Tabela1[[#This Row],[w1]],0)," ")</f>
        <v xml:space="preserve"> </v>
      </c>
      <c r="AK57" s="3" t="str">
        <f>IF(ISNUMBER(Tabela1[[#This Row],[w2]]),IF(Tabela1[[#This Row],[w2]]&lt;21,21-Tabela1[[#This Row],[w2]],0)," ")</f>
        <v xml:space="preserve"> </v>
      </c>
      <c r="AL57" s="3" t="str">
        <f>IF(ISNUMBER(Tabela1[[#This Row],[w3]]),IF(Tabela1[[#This Row],[w3]]&lt;11,11-Tabela1[[#This Row],[w3]],0)," ")</f>
        <v xml:space="preserve"> </v>
      </c>
      <c r="AM57" s="3" t="str">
        <f>IF(ISNUMBER(Tabela1[[#This Row],[w4]]),IF(Tabela1[[#This Row],[w4]]&lt;11,11-Tabela1[[#This Row],[w4]],0)," ")</f>
        <v xml:space="preserve"> </v>
      </c>
      <c r="AN57" s="3" t="str">
        <f>IF(ISNUMBER(Tabela1[[#This Row],[w5]]),IF(Tabela1[[#This Row],[w5]]&lt;11,11-Tabela1[[#This Row],[w5]],0)," ")</f>
        <v xml:space="preserve"> </v>
      </c>
      <c r="AO57" s="3" t="str">
        <f>IF(ISNUMBER(Tabela1[[#This Row],[w6]]),IF(Tabela1[[#This Row],[w6]]&lt;11,11-Tabela1[[#This Row],[w6]],0)," ")</f>
        <v xml:space="preserve"> </v>
      </c>
      <c r="AP57" s="3" t="str">
        <f>IF(ISNUMBER(Tabela1[[#This Row],[w7]]),IF(Tabela1[[#This Row],[w7]]&lt;21,21-Tabela1[[#This Row],[w7]],0)," ")</f>
        <v xml:space="preserve"> </v>
      </c>
      <c r="AQ57" s="3" t="str">
        <f>IF(ISNUMBER(Tabela1[[#This Row],[w8]]),IF(Tabela1[[#This Row],[w8]]&lt;11,11-Tabela1[[#This Row],[w8]],0)," ")</f>
        <v xml:space="preserve"> </v>
      </c>
      <c r="AR57" s="3" t="str">
        <f>IF(ISNUMBER(Tabela1[[#This Row],[w9]]),IF(Tabela1[[#This Row],[w9]]&lt;11,11-Tabela1[[#This Row],[w9]],0)," ")</f>
        <v xml:space="preserve"> </v>
      </c>
      <c r="AS57" s="3" t="str">
        <f>IF(ISNUMBER(Tabela1[[#This Row],[w10]]),IF(Tabela1[[#This Row],[w10]]&lt;11,11-Tabela1[[#This Row],[w10]],0)," ")</f>
        <v xml:space="preserve"> </v>
      </c>
      <c r="AT57" s="3">
        <f>SUM(Tabela1[[#This Row],[PKT1]:[PKT10]])</f>
        <v>0</v>
      </c>
      <c r="AU57" s="3">
        <f>SUM(Tabela1[[#This Row],[p1]:[p10]])</f>
        <v>0</v>
      </c>
      <c r="AV57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57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57" s="3" t="str">
        <f>IF(MID(Tabela1[[#This Row],[Imię]],LEN(Tabela1[[#This Row],[Imię]]),1)="a",Tabela1[[#This Row],[GP]]," ")</f>
        <v xml:space="preserve"> </v>
      </c>
      <c r="AY57" s="3" t="str">
        <f>IF(MID(Tabela1[[#This Row],[Imię]],LEN(Tabela1[[#This Row],[Imię]]),1)="a",Tabela1[[#This Row],[mGP]]," ")</f>
        <v xml:space="preserve"> </v>
      </c>
    </row>
    <row r="58" spans="1:51">
      <c r="A58" t="s">
        <v>56</v>
      </c>
      <c r="B58" t="s">
        <v>230</v>
      </c>
      <c r="C58" t="s">
        <v>231</v>
      </c>
      <c r="E58">
        <v>1</v>
      </c>
      <c r="F58">
        <v>44</v>
      </c>
      <c r="K58">
        <v>9</v>
      </c>
      <c r="M58">
        <v>6</v>
      </c>
      <c r="N58">
        <v>8</v>
      </c>
      <c r="P58" s="3">
        <f>IF(ISNUMBER(Tabela1[[#This Row],[R1]]),IF(Tabela1[[#This Row],[R1]]&lt;11,11-Tabela1[[#This Row],[R1]],0)," ")</f>
        <v>0</v>
      </c>
      <c r="Q58" s="3" t="str">
        <f>IF(ISNUMBER(Tabela1[[#This Row],[R2]]),IF(Tabela1[[#This Row],[R2]]&lt;21,21-Tabela1[[#This Row],[R2]],0)," ")</f>
        <v xml:space="preserve"> </v>
      </c>
      <c r="R58" s="3" t="str">
        <f>IF(ISNUMBER(Tabela1[[#This Row],[R3]]),IF(Tabela1[[#This Row],[R3]]&lt;11,11-Tabela1[[#This Row],[R3]],0)," ")</f>
        <v xml:space="preserve"> </v>
      </c>
      <c r="S58" s="3" t="str">
        <f>IF(ISNUMBER(Tabela1[[#This Row],[R4]]),IF(Tabela1[[#This Row],[R4]]&lt;11,11-Tabela1[[#This Row],[R4]],0)," ")</f>
        <v xml:space="preserve"> </v>
      </c>
      <c r="T58" s="3" t="str">
        <f>IF(ISNUMBER(Tabela1[[#This Row],[R5]]),IF(Tabela1[[#This Row],[R5]]&lt;11,11-Tabela1[[#This Row],[R5]],0)," ")</f>
        <v xml:space="preserve"> </v>
      </c>
      <c r="U58" s="3">
        <f>IF(ISNUMBER(Tabela1[[#This Row],[R6]]),IF(Tabela1[[#This Row],[R6]]&lt;11,11-Tabela1[[#This Row],[R6]],0)," ")</f>
        <v>2</v>
      </c>
      <c r="V58" s="3" t="str">
        <f>IF(ISNUMBER(Tabela1[[#This Row],[R7]]),IF(Tabela1[[#This Row],[R7]]&lt;21,21-Tabela1[[#This Row],[R7]],0)," ")</f>
        <v xml:space="preserve"> </v>
      </c>
      <c r="W58" s="3">
        <f>IF(ISNUMBER(Tabela1[[#This Row],[R8]]),IF(Tabela1[[#This Row],[R8]]&lt;11,11-Tabela1[[#This Row],[R8]],0)," ")</f>
        <v>5</v>
      </c>
      <c r="X58" s="3">
        <f>IF(ISNUMBER(Tabela1[[#This Row],[R9]]),IF(Tabela1[[#This Row],[R9]]&lt;11,11-Tabela1[[#This Row],[R9]],0)," ")</f>
        <v>3</v>
      </c>
      <c r="Y58" s="3" t="str">
        <f>IF(ISNUMBER(Tabela1[[#This Row],[R10]]),IF(Tabela1[[#This Row],[R10]]&lt;11,11-Tabela1[[#This Row],[R10]],0)," ")</f>
        <v xml:space="preserve"> </v>
      </c>
      <c r="Z58">
        <v>2</v>
      </c>
      <c r="AD58">
        <v>3</v>
      </c>
      <c r="AE58">
        <v>1</v>
      </c>
      <c r="AG58">
        <v>1</v>
      </c>
      <c r="AH58">
        <v>1</v>
      </c>
      <c r="AJ58" s="3">
        <f>IF(ISNUMBER(Tabela1[[#This Row],[w1]]),IF(Tabela1[[#This Row],[w1]]&lt;11,11-Tabela1[[#This Row],[w1]],0)," ")</f>
        <v>9</v>
      </c>
      <c r="AK58" s="3" t="str">
        <f>IF(ISNUMBER(Tabela1[[#This Row],[w2]]),IF(Tabela1[[#This Row],[w2]]&lt;21,21-Tabela1[[#This Row],[w2]],0)," ")</f>
        <v xml:space="preserve"> </v>
      </c>
      <c r="AL58" s="3" t="str">
        <f>IF(ISNUMBER(Tabela1[[#This Row],[w3]]),IF(Tabela1[[#This Row],[w3]]&lt;11,11-Tabela1[[#This Row],[w3]],0)," ")</f>
        <v xml:space="preserve"> </v>
      </c>
      <c r="AM58" s="3" t="str">
        <f>IF(ISNUMBER(Tabela1[[#This Row],[w4]]),IF(Tabela1[[#This Row],[w4]]&lt;11,11-Tabela1[[#This Row],[w4]],0)," ")</f>
        <v xml:space="preserve"> </v>
      </c>
      <c r="AN58" s="3">
        <f>IF(ISNUMBER(Tabela1[[#This Row],[w5]]),IF(Tabela1[[#This Row],[w5]]&lt;11,11-Tabela1[[#This Row],[w5]],0)," ")</f>
        <v>8</v>
      </c>
      <c r="AO58" s="3">
        <f>IF(ISNUMBER(Tabela1[[#This Row],[w6]]),IF(Tabela1[[#This Row],[w6]]&lt;11,11-Tabela1[[#This Row],[w6]],0)," ")</f>
        <v>10</v>
      </c>
      <c r="AP58" s="3" t="str">
        <f>IF(ISNUMBER(Tabela1[[#This Row],[w7]]),IF(Tabela1[[#This Row],[w7]]&lt;21,21-Tabela1[[#This Row],[w7]],0)," ")</f>
        <v xml:space="preserve"> </v>
      </c>
      <c r="AQ58" s="3">
        <f>IF(ISNUMBER(Tabela1[[#This Row],[w8]]),IF(Tabela1[[#This Row],[w8]]&lt;11,11-Tabela1[[#This Row],[w8]],0)," ")</f>
        <v>10</v>
      </c>
      <c r="AR58" s="3">
        <f>IF(ISNUMBER(Tabela1[[#This Row],[w9]]),IF(Tabela1[[#This Row],[w9]]&lt;11,11-Tabela1[[#This Row],[w9]],0)," ")</f>
        <v>10</v>
      </c>
      <c r="AS58" s="3" t="str">
        <f>IF(ISNUMBER(Tabela1[[#This Row],[w10]]),IF(Tabela1[[#This Row],[w10]]&lt;11,11-Tabela1[[#This Row],[w10]],0)," ")</f>
        <v xml:space="preserve"> </v>
      </c>
      <c r="AT58" s="3">
        <f>SUM(Tabela1[[#This Row],[PKT1]:[PKT10]])</f>
        <v>10</v>
      </c>
      <c r="AU58" s="3">
        <f>SUM(Tabela1[[#This Row],[p1]:[p10]])</f>
        <v>47</v>
      </c>
      <c r="AV58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58" s="3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>47</v>
      </c>
      <c r="AX58" s="3" t="str">
        <f>IF(MID(Tabela1[[#This Row],[Imię]],LEN(Tabela1[[#This Row],[Imię]]),1)="a",Tabela1[[#This Row],[GP]]," ")</f>
        <v xml:space="preserve"> </v>
      </c>
      <c r="AY58" s="3" t="str">
        <f>IF(MID(Tabela1[[#This Row],[Imię]],LEN(Tabela1[[#This Row],[Imię]]),1)="a",Tabela1[[#This Row],[mGP]]," ")</f>
        <v xml:space="preserve"> </v>
      </c>
    </row>
    <row r="59" spans="1:51">
      <c r="A59" t="s">
        <v>57</v>
      </c>
      <c r="B59" t="s">
        <v>204</v>
      </c>
      <c r="C59" t="s">
        <v>355</v>
      </c>
      <c r="D59" s="2"/>
      <c r="E59" s="2"/>
      <c r="F59" s="2">
        <v>12</v>
      </c>
      <c r="G59" s="2"/>
      <c r="H59" s="2"/>
      <c r="I59" s="2"/>
      <c r="J59" s="2"/>
      <c r="K59" s="2"/>
      <c r="L59" s="2"/>
      <c r="M59" s="2"/>
      <c r="N59" s="2"/>
      <c r="O59" s="2"/>
      <c r="P59" s="4">
        <f>IF(ISNUMBER(Tabela1[[#This Row],[R1]]),IF(Tabela1[[#This Row],[R1]]&lt;11,11-Tabela1[[#This Row],[R1]],0)," ")</f>
        <v>0</v>
      </c>
      <c r="Q59" s="4" t="str">
        <f>IF(ISNUMBER(Tabela1[[#This Row],[R2]]),IF(Tabela1[[#This Row],[R2]]&lt;21,21-Tabela1[[#This Row],[R2]],0)," ")</f>
        <v xml:space="preserve"> </v>
      </c>
      <c r="R59" s="2" t="str">
        <f>IF(ISNUMBER(Tabela1[[#This Row],[R3]]),IF(Tabela1[[#This Row],[R3]]&lt;11,11-Tabela1[[#This Row],[R3]],0)," ")</f>
        <v xml:space="preserve"> </v>
      </c>
      <c r="S59" s="2" t="str">
        <f>IF(ISNUMBER(Tabela1[[#This Row],[R4]]),IF(Tabela1[[#This Row],[R4]]&lt;11,11-Tabela1[[#This Row],[R4]],0)," ")</f>
        <v xml:space="preserve"> </v>
      </c>
      <c r="T59" s="2" t="str">
        <f>IF(ISNUMBER(Tabela1[[#This Row],[R5]]),IF(Tabela1[[#This Row],[R5]]&lt;11,11-Tabela1[[#This Row],[R5]],0)," ")</f>
        <v xml:space="preserve"> </v>
      </c>
      <c r="U59" s="2" t="str">
        <f>IF(ISNUMBER(Tabela1[[#This Row],[R6]]),IF(Tabela1[[#This Row],[R6]]&lt;11,11-Tabela1[[#This Row],[R6]],0)," ")</f>
        <v xml:space="preserve"> </v>
      </c>
      <c r="V59" s="4" t="str">
        <f>IF(ISNUMBER(Tabela1[[#This Row],[R7]]),IF(Tabela1[[#This Row],[R7]]&lt;21,21-Tabela1[[#This Row],[R7]],0)," ")</f>
        <v xml:space="preserve"> </v>
      </c>
      <c r="W59" s="2" t="str">
        <f>IF(ISNUMBER(Tabela1[[#This Row],[R8]]),IF(Tabela1[[#This Row],[R8]]&lt;11,11-Tabela1[[#This Row],[R8]],0)," ")</f>
        <v xml:space="preserve"> </v>
      </c>
      <c r="X59" s="2" t="str">
        <f>IF(ISNUMBER(Tabela1[[#This Row],[R9]]),IF(Tabela1[[#This Row],[R9]]&lt;11,11-Tabela1[[#This Row],[R9]],0)," ")</f>
        <v xml:space="preserve"> </v>
      </c>
      <c r="Y59" s="2" t="str">
        <f>IF(ISNUMBER(Tabela1[[#This Row],[R10]]),IF(Tabela1[[#This Row],[R10]]&lt;11,11-Tabela1[[#This Row],[R10]],0)," ")</f>
        <v xml:space="preserve"> </v>
      </c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4" t="str">
        <f>IF(ISNUMBER(Tabela1[[#This Row],[w1]]),IF(Tabela1[[#This Row],[w1]]&lt;11,11-Tabela1[[#This Row],[w1]],0)," ")</f>
        <v xml:space="preserve"> </v>
      </c>
      <c r="AK59" s="4" t="str">
        <f>IF(ISNUMBER(Tabela1[[#This Row],[w2]]),IF(Tabela1[[#This Row],[w2]]&lt;21,21-Tabela1[[#This Row],[w2]],0)," ")</f>
        <v xml:space="preserve"> </v>
      </c>
      <c r="AL59" s="2" t="str">
        <f>IF(ISNUMBER(Tabela1[[#This Row],[w3]]),IF(Tabela1[[#This Row],[w3]]&lt;11,11-Tabela1[[#This Row],[w3]],0)," ")</f>
        <v xml:space="preserve"> </v>
      </c>
      <c r="AM59" s="2" t="str">
        <f>IF(ISNUMBER(Tabela1[[#This Row],[w4]]),IF(Tabela1[[#This Row],[w4]]&lt;11,11-Tabela1[[#This Row],[w4]],0)," ")</f>
        <v xml:space="preserve"> </v>
      </c>
      <c r="AN59" s="2" t="str">
        <f>IF(ISNUMBER(Tabela1[[#This Row],[w5]]),IF(Tabela1[[#This Row],[w5]]&lt;11,11-Tabela1[[#This Row],[w5]],0)," ")</f>
        <v xml:space="preserve"> </v>
      </c>
      <c r="AO59" s="2" t="str">
        <f>IF(ISNUMBER(Tabela1[[#This Row],[w6]]),IF(Tabela1[[#This Row],[w6]]&lt;11,11-Tabela1[[#This Row],[w6]],0)," ")</f>
        <v xml:space="preserve"> </v>
      </c>
      <c r="AP59" s="4" t="str">
        <f>IF(ISNUMBER(Tabela1[[#This Row],[w7]]),IF(Tabela1[[#This Row],[w7]]&lt;21,21-Tabela1[[#This Row],[w7]],0)," ")</f>
        <v xml:space="preserve"> </v>
      </c>
      <c r="AQ59" s="2" t="str">
        <f>IF(ISNUMBER(Tabela1[[#This Row],[w8]]),IF(Tabela1[[#This Row],[w8]]&lt;11,11-Tabela1[[#This Row],[w8]],0)," ")</f>
        <v xml:space="preserve"> </v>
      </c>
      <c r="AR59" s="2" t="str">
        <f>IF(ISNUMBER(Tabela1[[#This Row],[w9]]),IF(Tabela1[[#This Row],[w9]]&lt;11,11-Tabela1[[#This Row],[w9]],0)," ")</f>
        <v xml:space="preserve"> </v>
      </c>
      <c r="AS59" s="2" t="str">
        <f>IF(ISNUMBER(Tabela1[[#This Row],[w10]]),IF(Tabela1[[#This Row],[w10]]&lt;11,11-Tabela1[[#This Row],[w10]],0)," ")</f>
        <v xml:space="preserve"> </v>
      </c>
      <c r="AT59" s="4">
        <f>SUM(Tabela1[[#This Row],[PKT1]:[PKT10]])</f>
        <v>0</v>
      </c>
      <c r="AU59" s="4">
        <f>SUM(Tabela1[[#This Row],[p1]:[p10]])</f>
        <v>0</v>
      </c>
      <c r="AV59" s="4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59" s="4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59" s="4" t="str">
        <f>IF(MID(Tabela1[[#This Row],[Imię]],LEN(Tabela1[[#This Row],[Imię]]),1)="a",Tabela1[[#This Row],[GP]]," ")</f>
        <v xml:space="preserve"> </v>
      </c>
      <c r="AY59" s="4" t="str">
        <f>IF(MID(Tabela1[[#This Row],[Imię]],LEN(Tabela1[[#This Row],[Imię]]),1)="a",Tabela1[[#This Row],[mGP]]," ")</f>
        <v xml:space="preserve"> </v>
      </c>
    </row>
    <row r="60" spans="1:51">
      <c r="A60" t="s">
        <v>58</v>
      </c>
      <c r="B60" t="s">
        <v>224</v>
      </c>
      <c r="C60" t="s">
        <v>300</v>
      </c>
      <c r="P60" s="3" t="str">
        <f>IF(ISNUMBER(Tabela1[[#This Row],[R1]]),IF(Tabela1[[#This Row],[R1]]&lt;11,11-Tabela1[[#This Row],[R1]],0)," ")</f>
        <v xml:space="preserve"> </v>
      </c>
      <c r="Q60" s="3" t="str">
        <f>IF(ISNUMBER(Tabela1[[#This Row],[R2]]),IF(Tabela1[[#This Row],[R2]]&lt;21,21-Tabela1[[#This Row],[R2]],0)," ")</f>
        <v xml:space="preserve"> </v>
      </c>
      <c r="R60" s="3" t="str">
        <f>IF(ISNUMBER(Tabela1[[#This Row],[R3]]),IF(Tabela1[[#This Row],[R3]]&lt;11,11-Tabela1[[#This Row],[R3]],0)," ")</f>
        <v xml:space="preserve"> </v>
      </c>
      <c r="S60" s="3" t="str">
        <f>IF(ISNUMBER(Tabela1[[#This Row],[R4]]),IF(Tabela1[[#This Row],[R4]]&lt;11,11-Tabela1[[#This Row],[R4]],0)," ")</f>
        <v xml:space="preserve"> </v>
      </c>
      <c r="T60" s="3" t="str">
        <f>IF(ISNUMBER(Tabela1[[#This Row],[R5]]),IF(Tabela1[[#This Row],[R5]]&lt;11,11-Tabela1[[#This Row],[R5]],0)," ")</f>
        <v xml:space="preserve"> </v>
      </c>
      <c r="U60" s="3" t="str">
        <f>IF(ISNUMBER(Tabela1[[#This Row],[R6]]),IF(Tabela1[[#This Row],[R6]]&lt;11,11-Tabela1[[#This Row],[R6]],0)," ")</f>
        <v xml:space="preserve"> </v>
      </c>
      <c r="V60" s="3" t="str">
        <f>IF(ISNUMBER(Tabela1[[#This Row],[R7]]),IF(Tabela1[[#This Row],[R7]]&lt;21,21-Tabela1[[#This Row],[R7]],0)," ")</f>
        <v xml:space="preserve"> </v>
      </c>
      <c r="W60" s="3" t="str">
        <f>IF(ISNUMBER(Tabela1[[#This Row],[R8]]),IF(Tabela1[[#This Row],[R8]]&lt;11,11-Tabela1[[#This Row],[R8]],0)," ")</f>
        <v xml:space="preserve"> </v>
      </c>
      <c r="X60" s="3" t="str">
        <f>IF(ISNUMBER(Tabela1[[#This Row],[R9]]),IF(Tabela1[[#This Row],[R9]]&lt;11,11-Tabela1[[#This Row],[R9]],0)," ")</f>
        <v xml:space="preserve"> </v>
      </c>
      <c r="Y60" s="3" t="str">
        <f>IF(ISNUMBER(Tabela1[[#This Row],[R10]]),IF(Tabela1[[#This Row],[R10]]&lt;11,11-Tabela1[[#This Row],[R10]],0)," ")</f>
        <v xml:space="preserve"> </v>
      </c>
      <c r="AJ60" s="3" t="str">
        <f>IF(ISNUMBER(Tabela1[[#This Row],[w1]]),IF(Tabela1[[#This Row],[w1]]&lt;11,11-Tabela1[[#This Row],[w1]],0)," ")</f>
        <v xml:space="preserve"> </v>
      </c>
      <c r="AK60" s="3" t="str">
        <f>IF(ISNUMBER(Tabela1[[#This Row],[w2]]),IF(Tabela1[[#This Row],[w2]]&lt;21,21-Tabela1[[#This Row],[w2]],0)," ")</f>
        <v xml:space="preserve"> </v>
      </c>
      <c r="AL60" s="3" t="str">
        <f>IF(ISNUMBER(Tabela1[[#This Row],[w3]]),IF(Tabela1[[#This Row],[w3]]&lt;11,11-Tabela1[[#This Row],[w3]],0)," ")</f>
        <v xml:space="preserve"> </v>
      </c>
      <c r="AM60" s="3" t="str">
        <f>IF(ISNUMBER(Tabela1[[#This Row],[w4]]),IF(Tabela1[[#This Row],[w4]]&lt;11,11-Tabela1[[#This Row],[w4]],0)," ")</f>
        <v xml:space="preserve"> </v>
      </c>
      <c r="AN60" s="3" t="str">
        <f>IF(ISNUMBER(Tabela1[[#This Row],[w5]]),IF(Tabela1[[#This Row],[w5]]&lt;11,11-Tabela1[[#This Row],[w5]],0)," ")</f>
        <v xml:space="preserve"> </v>
      </c>
      <c r="AO60" s="3" t="str">
        <f>IF(ISNUMBER(Tabela1[[#This Row],[w6]]),IF(Tabela1[[#This Row],[w6]]&lt;11,11-Tabela1[[#This Row],[w6]],0)," ")</f>
        <v xml:space="preserve"> </v>
      </c>
      <c r="AP60" s="3" t="str">
        <f>IF(ISNUMBER(Tabela1[[#This Row],[w7]]),IF(Tabela1[[#This Row],[w7]]&lt;21,21-Tabela1[[#This Row],[w7]],0)," ")</f>
        <v xml:space="preserve"> </v>
      </c>
      <c r="AQ60" s="3" t="str">
        <f>IF(ISNUMBER(Tabela1[[#This Row],[w8]]),IF(Tabela1[[#This Row],[w8]]&lt;11,11-Tabela1[[#This Row],[w8]],0)," ")</f>
        <v xml:space="preserve"> </v>
      </c>
      <c r="AR60" s="3" t="str">
        <f>IF(ISNUMBER(Tabela1[[#This Row],[w9]]),IF(Tabela1[[#This Row],[w9]]&lt;11,11-Tabela1[[#This Row],[w9]],0)," ")</f>
        <v xml:space="preserve"> </v>
      </c>
      <c r="AS60" s="3" t="str">
        <f>IF(ISNUMBER(Tabela1[[#This Row],[w10]]),IF(Tabela1[[#This Row],[w10]]&lt;11,11-Tabela1[[#This Row],[w10]],0)," ")</f>
        <v xml:space="preserve"> </v>
      </c>
      <c r="AT60" s="3">
        <f>SUM(Tabela1[[#This Row],[PKT1]:[PKT10]])</f>
        <v>0</v>
      </c>
      <c r="AU60" s="3">
        <f>SUM(Tabela1[[#This Row],[p1]:[p10]])</f>
        <v>0</v>
      </c>
      <c r="AV60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60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60" s="3" t="str">
        <f>IF(MID(Tabela1[[#This Row],[Imię]],LEN(Tabela1[[#This Row],[Imię]]),1)="a",Tabela1[[#This Row],[GP]]," ")</f>
        <v xml:space="preserve"> </v>
      </c>
      <c r="AY60" s="3" t="str">
        <f>IF(MID(Tabela1[[#This Row],[Imię]],LEN(Tabela1[[#This Row],[Imię]]),1)="a",Tabela1[[#This Row],[mGP]]," ")</f>
        <v xml:space="preserve"> </v>
      </c>
    </row>
    <row r="61" spans="1:51">
      <c r="A61" t="s">
        <v>59</v>
      </c>
      <c r="B61" t="s">
        <v>251</v>
      </c>
      <c r="C61" t="s">
        <v>276</v>
      </c>
      <c r="P61" s="3" t="str">
        <f>IF(ISNUMBER(Tabela1[[#This Row],[R1]]),IF(Tabela1[[#This Row],[R1]]&lt;11,11-Tabela1[[#This Row],[R1]],0)," ")</f>
        <v xml:space="preserve"> </v>
      </c>
      <c r="Q61" s="3" t="str">
        <f>IF(ISNUMBER(Tabela1[[#This Row],[R2]]),IF(Tabela1[[#This Row],[R2]]&lt;21,21-Tabela1[[#This Row],[R2]],0)," ")</f>
        <v xml:space="preserve"> </v>
      </c>
      <c r="R61" s="3" t="str">
        <f>IF(ISNUMBER(Tabela1[[#This Row],[R3]]),IF(Tabela1[[#This Row],[R3]]&lt;11,11-Tabela1[[#This Row],[R3]],0)," ")</f>
        <v xml:space="preserve"> </v>
      </c>
      <c r="S61" s="3" t="str">
        <f>IF(ISNUMBER(Tabela1[[#This Row],[R4]]),IF(Tabela1[[#This Row],[R4]]&lt;11,11-Tabela1[[#This Row],[R4]],0)," ")</f>
        <v xml:space="preserve"> </v>
      </c>
      <c r="T61" s="3" t="str">
        <f>IF(ISNUMBER(Tabela1[[#This Row],[R5]]),IF(Tabela1[[#This Row],[R5]]&lt;11,11-Tabela1[[#This Row],[R5]],0)," ")</f>
        <v xml:space="preserve"> </v>
      </c>
      <c r="U61" s="3" t="str">
        <f>IF(ISNUMBER(Tabela1[[#This Row],[R6]]),IF(Tabela1[[#This Row],[R6]]&lt;11,11-Tabela1[[#This Row],[R6]],0)," ")</f>
        <v xml:space="preserve"> </v>
      </c>
      <c r="V61" s="3" t="str">
        <f>IF(ISNUMBER(Tabela1[[#This Row],[R7]]),IF(Tabela1[[#This Row],[R7]]&lt;21,21-Tabela1[[#This Row],[R7]],0)," ")</f>
        <v xml:space="preserve"> </v>
      </c>
      <c r="W61" s="3" t="str">
        <f>IF(ISNUMBER(Tabela1[[#This Row],[R8]]),IF(Tabela1[[#This Row],[R8]]&lt;11,11-Tabela1[[#This Row],[R8]],0)," ")</f>
        <v xml:space="preserve"> </v>
      </c>
      <c r="X61" s="3" t="str">
        <f>IF(ISNUMBER(Tabela1[[#This Row],[R9]]),IF(Tabela1[[#This Row],[R9]]&lt;11,11-Tabela1[[#This Row],[R9]],0)," ")</f>
        <v xml:space="preserve"> </v>
      </c>
      <c r="Y61" s="3" t="str">
        <f>IF(ISNUMBER(Tabela1[[#This Row],[R10]]),IF(Tabela1[[#This Row],[R10]]&lt;11,11-Tabela1[[#This Row],[R10]],0)," ")</f>
        <v xml:space="preserve"> </v>
      </c>
      <c r="AJ61" s="3" t="str">
        <f>IF(ISNUMBER(Tabela1[[#This Row],[w1]]),IF(Tabela1[[#This Row],[w1]]&lt;11,11-Tabela1[[#This Row],[w1]],0)," ")</f>
        <v xml:space="preserve"> </v>
      </c>
      <c r="AK61" s="3" t="str">
        <f>IF(ISNUMBER(Tabela1[[#This Row],[w2]]),IF(Tabela1[[#This Row],[w2]]&lt;21,21-Tabela1[[#This Row],[w2]],0)," ")</f>
        <v xml:space="preserve"> </v>
      </c>
      <c r="AL61" s="3" t="str">
        <f>IF(ISNUMBER(Tabela1[[#This Row],[w3]]),IF(Tabela1[[#This Row],[w3]]&lt;11,11-Tabela1[[#This Row],[w3]],0)," ")</f>
        <v xml:space="preserve"> </v>
      </c>
      <c r="AM61" s="3" t="str">
        <f>IF(ISNUMBER(Tabela1[[#This Row],[w4]]),IF(Tabela1[[#This Row],[w4]]&lt;11,11-Tabela1[[#This Row],[w4]],0)," ")</f>
        <v xml:space="preserve"> </v>
      </c>
      <c r="AN61" s="3" t="str">
        <f>IF(ISNUMBER(Tabela1[[#This Row],[w5]]),IF(Tabela1[[#This Row],[w5]]&lt;11,11-Tabela1[[#This Row],[w5]],0)," ")</f>
        <v xml:space="preserve"> </v>
      </c>
      <c r="AO61" s="3" t="str">
        <f>IF(ISNUMBER(Tabela1[[#This Row],[w6]]),IF(Tabela1[[#This Row],[w6]]&lt;11,11-Tabela1[[#This Row],[w6]],0)," ")</f>
        <v xml:space="preserve"> </v>
      </c>
      <c r="AP61" s="3" t="str">
        <f>IF(ISNUMBER(Tabela1[[#This Row],[w7]]),IF(Tabela1[[#This Row],[w7]]&lt;21,21-Tabela1[[#This Row],[w7]],0)," ")</f>
        <v xml:space="preserve"> </v>
      </c>
      <c r="AQ61" s="3" t="str">
        <f>IF(ISNUMBER(Tabela1[[#This Row],[w8]]),IF(Tabela1[[#This Row],[w8]]&lt;11,11-Tabela1[[#This Row],[w8]],0)," ")</f>
        <v xml:space="preserve"> </v>
      </c>
      <c r="AR61" s="3" t="str">
        <f>IF(ISNUMBER(Tabela1[[#This Row],[w9]]),IF(Tabela1[[#This Row],[w9]]&lt;11,11-Tabela1[[#This Row],[w9]],0)," ")</f>
        <v xml:space="preserve"> </v>
      </c>
      <c r="AS61" s="3" t="str">
        <f>IF(ISNUMBER(Tabela1[[#This Row],[w10]]),IF(Tabela1[[#This Row],[w10]]&lt;11,11-Tabela1[[#This Row],[w10]],0)," ")</f>
        <v xml:space="preserve"> </v>
      </c>
      <c r="AT61" s="3">
        <f>SUM(Tabela1[[#This Row],[PKT1]:[PKT10]])</f>
        <v>0</v>
      </c>
      <c r="AU61" s="3">
        <f>SUM(Tabela1[[#This Row],[p1]:[p10]])</f>
        <v>0</v>
      </c>
      <c r="AV61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61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61" s="3" t="str">
        <f>IF(MID(Tabela1[[#This Row],[Imię]],LEN(Tabela1[[#This Row],[Imię]]),1)="a",Tabela1[[#This Row],[GP]]," ")</f>
        <v xml:space="preserve"> </v>
      </c>
      <c r="AY61" s="3" t="str">
        <f>IF(MID(Tabela1[[#This Row],[Imię]],LEN(Tabela1[[#This Row],[Imię]]),1)="a",Tabela1[[#This Row],[mGP]]," ")</f>
        <v xml:space="preserve"> </v>
      </c>
    </row>
    <row r="62" spans="1:51">
      <c r="A62" t="s">
        <v>60</v>
      </c>
      <c r="B62" t="s">
        <v>280</v>
      </c>
      <c r="C62" t="s">
        <v>281</v>
      </c>
      <c r="P62" s="3" t="str">
        <f>IF(ISNUMBER(Tabela1[[#This Row],[R1]]),IF(Tabela1[[#This Row],[R1]]&lt;11,11-Tabela1[[#This Row],[R1]],0)," ")</f>
        <v xml:space="preserve"> </v>
      </c>
      <c r="Q62" s="3" t="str">
        <f>IF(ISNUMBER(Tabela1[[#This Row],[R2]]),IF(Tabela1[[#This Row],[R2]]&lt;21,21-Tabela1[[#This Row],[R2]],0)," ")</f>
        <v xml:space="preserve"> </v>
      </c>
      <c r="R62" s="3" t="str">
        <f>IF(ISNUMBER(Tabela1[[#This Row],[R3]]),IF(Tabela1[[#This Row],[R3]]&lt;11,11-Tabela1[[#This Row],[R3]],0)," ")</f>
        <v xml:space="preserve"> </v>
      </c>
      <c r="S62" s="3" t="str">
        <f>IF(ISNUMBER(Tabela1[[#This Row],[R4]]),IF(Tabela1[[#This Row],[R4]]&lt;11,11-Tabela1[[#This Row],[R4]],0)," ")</f>
        <v xml:space="preserve"> </v>
      </c>
      <c r="T62" s="3" t="str">
        <f>IF(ISNUMBER(Tabela1[[#This Row],[R5]]),IF(Tabela1[[#This Row],[R5]]&lt;11,11-Tabela1[[#This Row],[R5]],0)," ")</f>
        <v xml:space="preserve"> </v>
      </c>
      <c r="U62" s="3" t="str">
        <f>IF(ISNUMBER(Tabela1[[#This Row],[R6]]),IF(Tabela1[[#This Row],[R6]]&lt;11,11-Tabela1[[#This Row],[R6]],0)," ")</f>
        <v xml:space="preserve"> </v>
      </c>
      <c r="V62" s="3" t="str">
        <f>IF(ISNUMBER(Tabela1[[#This Row],[R7]]),IF(Tabela1[[#This Row],[R7]]&lt;21,21-Tabela1[[#This Row],[R7]],0)," ")</f>
        <v xml:space="preserve"> </v>
      </c>
      <c r="W62" s="3" t="str">
        <f>IF(ISNUMBER(Tabela1[[#This Row],[R8]]),IF(Tabela1[[#This Row],[R8]]&lt;11,11-Tabela1[[#This Row],[R8]],0)," ")</f>
        <v xml:space="preserve"> </v>
      </c>
      <c r="X62" s="3" t="str">
        <f>IF(ISNUMBER(Tabela1[[#This Row],[R9]]),IF(Tabela1[[#This Row],[R9]]&lt;11,11-Tabela1[[#This Row],[R9]],0)," ")</f>
        <v xml:space="preserve"> </v>
      </c>
      <c r="Y62" s="3" t="str">
        <f>IF(ISNUMBER(Tabela1[[#This Row],[R10]]),IF(Tabela1[[#This Row],[R10]]&lt;11,11-Tabela1[[#This Row],[R10]],0)," ")</f>
        <v xml:space="preserve"> </v>
      </c>
      <c r="AJ62" s="3" t="str">
        <f>IF(ISNUMBER(Tabela1[[#This Row],[w1]]),IF(Tabela1[[#This Row],[w1]]&lt;11,11-Tabela1[[#This Row],[w1]],0)," ")</f>
        <v xml:space="preserve"> </v>
      </c>
      <c r="AK62" s="3" t="str">
        <f>IF(ISNUMBER(Tabela1[[#This Row],[w2]]),IF(Tabela1[[#This Row],[w2]]&lt;21,21-Tabela1[[#This Row],[w2]],0)," ")</f>
        <v xml:space="preserve"> </v>
      </c>
      <c r="AL62" s="3" t="str">
        <f>IF(ISNUMBER(Tabela1[[#This Row],[w3]]),IF(Tabela1[[#This Row],[w3]]&lt;11,11-Tabela1[[#This Row],[w3]],0)," ")</f>
        <v xml:space="preserve"> </v>
      </c>
      <c r="AM62" s="3" t="str">
        <f>IF(ISNUMBER(Tabela1[[#This Row],[w4]]),IF(Tabela1[[#This Row],[w4]]&lt;11,11-Tabela1[[#This Row],[w4]],0)," ")</f>
        <v xml:space="preserve"> </v>
      </c>
      <c r="AN62" s="3" t="str">
        <f>IF(ISNUMBER(Tabela1[[#This Row],[w5]]),IF(Tabela1[[#This Row],[w5]]&lt;11,11-Tabela1[[#This Row],[w5]],0)," ")</f>
        <v xml:space="preserve"> </v>
      </c>
      <c r="AO62" s="3" t="str">
        <f>IF(ISNUMBER(Tabela1[[#This Row],[w6]]),IF(Tabela1[[#This Row],[w6]]&lt;11,11-Tabela1[[#This Row],[w6]],0)," ")</f>
        <v xml:space="preserve"> </v>
      </c>
      <c r="AP62" s="3" t="str">
        <f>IF(ISNUMBER(Tabela1[[#This Row],[w7]]),IF(Tabela1[[#This Row],[w7]]&lt;21,21-Tabela1[[#This Row],[w7]],0)," ")</f>
        <v xml:space="preserve"> </v>
      </c>
      <c r="AQ62" s="3" t="str">
        <f>IF(ISNUMBER(Tabela1[[#This Row],[w8]]),IF(Tabela1[[#This Row],[w8]]&lt;11,11-Tabela1[[#This Row],[w8]],0)," ")</f>
        <v xml:space="preserve"> </v>
      </c>
      <c r="AR62" s="3" t="str">
        <f>IF(ISNUMBER(Tabela1[[#This Row],[w9]]),IF(Tabela1[[#This Row],[w9]]&lt;11,11-Tabela1[[#This Row],[w9]],0)," ")</f>
        <v xml:space="preserve"> </v>
      </c>
      <c r="AS62" s="3" t="str">
        <f>IF(ISNUMBER(Tabela1[[#This Row],[w10]]),IF(Tabela1[[#This Row],[w10]]&lt;11,11-Tabela1[[#This Row],[w10]],0)," ")</f>
        <v xml:space="preserve"> </v>
      </c>
      <c r="AT62" s="3">
        <f>SUM(Tabela1[[#This Row],[PKT1]:[PKT10]])</f>
        <v>0</v>
      </c>
      <c r="AU62" s="3">
        <f>SUM(Tabela1[[#This Row],[p1]:[p10]])</f>
        <v>0</v>
      </c>
      <c r="AV62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62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62" s="3" t="str">
        <f>IF(MID(Tabela1[[#This Row],[Imię]],LEN(Tabela1[[#This Row],[Imię]]),1)="a",Tabela1[[#This Row],[GP]]," ")</f>
        <v xml:space="preserve"> </v>
      </c>
      <c r="AY62" s="3" t="str">
        <f>IF(MID(Tabela1[[#This Row],[Imię]],LEN(Tabela1[[#This Row],[Imię]]),1)="a",Tabela1[[#This Row],[mGP]]," ")</f>
        <v xml:space="preserve"> </v>
      </c>
    </row>
    <row r="63" spans="1:51">
      <c r="A63" t="s">
        <v>61</v>
      </c>
      <c r="B63" t="s">
        <v>197</v>
      </c>
      <c r="C63" t="s">
        <v>243</v>
      </c>
      <c r="P63" s="3" t="str">
        <f>IF(ISNUMBER(Tabela1[[#This Row],[R1]]),IF(Tabela1[[#This Row],[R1]]&lt;11,11-Tabela1[[#This Row],[R1]],0)," ")</f>
        <v xml:space="preserve"> </v>
      </c>
      <c r="Q63" s="3" t="str">
        <f>IF(ISNUMBER(Tabela1[[#This Row],[R2]]),IF(Tabela1[[#This Row],[R2]]&lt;21,21-Tabela1[[#This Row],[R2]],0)," ")</f>
        <v xml:space="preserve"> </v>
      </c>
      <c r="R63" s="3" t="str">
        <f>IF(ISNUMBER(Tabela1[[#This Row],[R3]]),IF(Tabela1[[#This Row],[R3]]&lt;11,11-Tabela1[[#This Row],[R3]],0)," ")</f>
        <v xml:space="preserve"> </v>
      </c>
      <c r="S63" s="3" t="str">
        <f>IF(ISNUMBER(Tabela1[[#This Row],[R4]]),IF(Tabela1[[#This Row],[R4]]&lt;11,11-Tabela1[[#This Row],[R4]],0)," ")</f>
        <v xml:space="preserve"> </v>
      </c>
      <c r="T63" s="3" t="str">
        <f>IF(ISNUMBER(Tabela1[[#This Row],[R5]]),IF(Tabela1[[#This Row],[R5]]&lt;11,11-Tabela1[[#This Row],[R5]],0)," ")</f>
        <v xml:space="preserve"> </v>
      </c>
      <c r="U63" s="3" t="str">
        <f>IF(ISNUMBER(Tabela1[[#This Row],[R6]]),IF(Tabela1[[#This Row],[R6]]&lt;11,11-Tabela1[[#This Row],[R6]],0)," ")</f>
        <v xml:space="preserve"> </v>
      </c>
      <c r="V63" s="3" t="str">
        <f>IF(ISNUMBER(Tabela1[[#This Row],[R7]]),IF(Tabela1[[#This Row],[R7]]&lt;21,21-Tabela1[[#This Row],[R7]],0)," ")</f>
        <v xml:space="preserve"> </v>
      </c>
      <c r="W63" s="3" t="str">
        <f>IF(ISNUMBER(Tabela1[[#This Row],[R8]]),IF(Tabela1[[#This Row],[R8]]&lt;11,11-Tabela1[[#This Row],[R8]],0)," ")</f>
        <v xml:space="preserve"> </v>
      </c>
      <c r="X63" s="3" t="str">
        <f>IF(ISNUMBER(Tabela1[[#This Row],[R9]]),IF(Tabela1[[#This Row],[R9]]&lt;11,11-Tabela1[[#This Row],[R9]],0)," ")</f>
        <v xml:space="preserve"> </v>
      </c>
      <c r="Y63" s="3" t="str">
        <f>IF(ISNUMBER(Tabela1[[#This Row],[R10]]),IF(Tabela1[[#This Row],[R10]]&lt;11,11-Tabela1[[#This Row],[R10]],0)," ")</f>
        <v xml:space="preserve"> </v>
      </c>
      <c r="AJ63" s="3" t="str">
        <f>IF(ISNUMBER(Tabela1[[#This Row],[w1]]),IF(Tabela1[[#This Row],[w1]]&lt;11,11-Tabela1[[#This Row],[w1]],0)," ")</f>
        <v xml:space="preserve"> </v>
      </c>
      <c r="AK63" s="3" t="str">
        <f>IF(ISNUMBER(Tabela1[[#This Row],[w2]]),IF(Tabela1[[#This Row],[w2]]&lt;21,21-Tabela1[[#This Row],[w2]],0)," ")</f>
        <v xml:space="preserve"> </v>
      </c>
      <c r="AL63" s="3" t="str">
        <f>IF(ISNUMBER(Tabela1[[#This Row],[w3]]),IF(Tabela1[[#This Row],[w3]]&lt;11,11-Tabela1[[#This Row],[w3]],0)," ")</f>
        <v xml:space="preserve"> </v>
      </c>
      <c r="AM63" s="3" t="str">
        <f>IF(ISNUMBER(Tabela1[[#This Row],[w4]]),IF(Tabela1[[#This Row],[w4]]&lt;11,11-Tabela1[[#This Row],[w4]],0)," ")</f>
        <v xml:space="preserve"> </v>
      </c>
      <c r="AN63" s="3" t="str">
        <f>IF(ISNUMBER(Tabela1[[#This Row],[w5]]),IF(Tabela1[[#This Row],[w5]]&lt;11,11-Tabela1[[#This Row],[w5]],0)," ")</f>
        <v xml:space="preserve"> </v>
      </c>
      <c r="AO63" s="3" t="str">
        <f>IF(ISNUMBER(Tabela1[[#This Row],[w6]]),IF(Tabela1[[#This Row],[w6]]&lt;11,11-Tabela1[[#This Row],[w6]],0)," ")</f>
        <v xml:space="preserve"> </v>
      </c>
      <c r="AP63" s="3" t="str">
        <f>IF(ISNUMBER(Tabela1[[#This Row],[w7]]),IF(Tabela1[[#This Row],[w7]]&lt;21,21-Tabela1[[#This Row],[w7]],0)," ")</f>
        <v xml:space="preserve"> </v>
      </c>
      <c r="AQ63" s="3" t="str">
        <f>IF(ISNUMBER(Tabela1[[#This Row],[w8]]),IF(Tabela1[[#This Row],[w8]]&lt;11,11-Tabela1[[#This Row],[w8]],0)," ")</f>
        <v xml:space="preserve"> </v>
      </c>
      <c r="AR63" s="3" t="str">
        <f>IF(ISNUMBER(Tabela1[[#This Row],[w9]]),IF(Tabela1[[#This Row],[w9]]&lt;11,11-Tabela1[[#This Row],[w9]],0)," ")</f>
        <v xml:space="preserve"> </v>
      </c>
      <c r="AS63" s="3" t="str">
        <f>IF(ISNUMBER(Tabela1[[#This Row],[w10]]),IF(Tabela1[[#This Row],[w10]]&lt;11,11-Tabela1[[#This Row],[w10]],0)," ")</f>
        <v xml:space="preserve"> </v>
      </c>
      <c r="AT63" s="3">
        <f>SUM(Tabela1[[#This Row],[PKT1]:[PKT10]])</f>
        <v>0</v>
      </c>
      <c r="AU63" s="3">
        <f>SUM(Tabela1[[#This Row],[p1]:[p10]])</f>
        <v>0</v>
      </c>
      <c r="AV63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63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63" s="3" t="str">
        <f>IF(MID(Tabela1[[#This Row],[Imię]],LEN(Tabela1[[#This Row],[Imię]]),1)="a",Tabela1[[#This Row],[GP]]," ")</f>
        <v xml:space="preserve"> </v>
      </c>
      <c r="AY63" s="3" t="str">
        <f>IF(MID(Tabela1[[#This Row],[Imię]],LEN(Tabela1[[#This Row],[Imię]]),1)="a",Tabela1[[#This Row],[mGP]]," ")</f>
        <v xml:space="preserve"> </v>
      </c>
    </row>
    <row r="64" spans="1:51">
      <c r="A64" t="s">
        <v>62</v>
      </c>
      <c r="B64" t="s">
        <v>215</v>
      </c>
      <c r="C64" t="s">
        <v>216</v>
      </c>
      <c r="F64">
        <v>18</v>
      </c>
      <c r="P64" s="3">
        <f>IF(ISNUMBER(Tabela1[[#This Row],[R1]]),IF(Tabela1[[#This Row],[R1]]&lt;11,11-Tabela1[[#This Row],[R1]],0)," ")</f>
        <v>0</v>
      </c>
      <c r="Q64" s="3" t="str">
        <f>IF(ISNUMBER(Tabela1[[#This Row],[R2]]),IF(Tabela1[[#This Row],[R2]]&lt;21,21-Tabela1[[#This Row],[R2]],0)," ")</f>
        <v xml:space="preserve"> </v>
      </c>
      <c r="R64" s="3" t="str">
        <f>IF(ISNUMBER(Tabela1[[#This Row],[R3]]),IF(Tabela1[[#This Row],[R3]]&lt;11,11-Tabela1[[#This Row],[R3]],0)," ")</f>
        <v xml:space="preserve"> </v>
      </c>
      <c r="S64" s="3" t="str">
        <f>IF(ISNUMBER(Tabela1[[#This Row],[R4]]),IF(Tabela1[[#This Row],[R4]]&lt;11,11-Tabela1[[#This Row],[R4]],0)," ")</f>
        <v xml:space="preserve"> </v>
      </c>
      <c r="T64" s="3" t="str">
        <f>IF(ISNUMBER(Tabela1[[#This Row],[R5]]),IF(Tabela1[[#This Row],[R5]]&lt;11,11-Tabela1[[#This Row],[R5]],0)," ")</f>
        <v xml:space="preserve"> </v>
      </c>
      <c r="U64" s="3" t="str">
        <f>IF(ISNUMBER(Tabela1[[#This Row],[R6]]),IF(Tabela1[[#This Row],[R6]]&lt;11,11-Tabela1[[#This Row],[R6]],0)," ")</f>
        <v xml:space="preserve"> </v>
      </c>
      <c r="V64" s="3" t="str">
        <f>IF(ISNUMBER(Tabela1[[#This Row],[R7]]),IF(Tabela1[[#This Row],[R7]]&lt;21,21-Tabela1[[#This Row],[R7]],0)," ")</f>
        <v xml:space="preserve"> </v>
      </c>
      <c r="W64" s="3" t="str">
        <f>IF(ISNUMBER(Tabela1[[#This Row],[R8]]),IF(Tabela1[[#This Row],[R8]]&lt;11,11-Tabela1[[#This Row],[R8]],0)," ")</f>
        <v xml:space="preserve"> </v>
      </c>
      <c r="X64" s="3" t="str">
        <f>IF(ISNUMBER(Tabela1[[#This Row],[R9]]),IF(Tabela1[[#This Row],[R9]]&lt;11,11-Tabela1[[#This Row],[R9]],0)," ")</f>
        <v xml:space="preserve"> </v>
      </c>
      <c r="Y64" s="3" t="str">
        <f>IF(ISNUMBER(Tabela1[[#This Row],[R10]]),IF(Tabela1[[#This Row],[R10]]&lt;11,11-Tabela1[[#This Row],[R10]],0)," ")</f>
        <v xml:space="preserve"> </v>
      </c>
      <c r="AJ64" s="3" t="str">
        <f>IF(ISNUMBER(Tabela1[[#This Row],[w1]]),IF(Tabela1[[#This Row],[w1]]&lt;11,11-Tabela1[[#This Row],[w1]],0)," ")</f>
        <v xml:space="preserve"> </v>
      </c>
      <c r="AK64" s="3" t="str">
        <f>IF(ISNUMBER(Tabela1[[#This Row],[w2]]),IF(Tabela1[[#This Row],[w2]]&lt;21,21-Tabela1[[#This Row],[w2]],0)," ")</f>
        <v xml:space="preserve"> </v>
      </c>
      <c r="AL64" s="3" t="str">
        <f>IF(ISNUMBER(Tabela1[[#This Row],[w3]]),IF(Tabela1[[#This Row],[w3]]&lt;11,11-Tabela1[[#This Row],[w3]],0)," ")</f>
        <v xml:space="preserve"> </v>
      </c>
      <c r="AM64" s="3" t="str">
        <f>IF(ISNUMBER(Tabela1[[#This Row],[w4]]),IF(Tabela1[[#This Row],[w4]]&lt;11,11-Tabela1[[#This Row],[w4]],0)," ")</f>
        <v xml:space="preserve"> </v>
      </c>
      <c r="AN64" s="3" t="str">
        <f>IF(ISNUMBER(Tabela1[[#This Row],[w5]]),IF(Tabela1[[#This Row],[w5]]&lt;11,11-Tabela1[[#This Row],[w5]],0)," ")</f>
        <v xml:space="preserve"> </v>
      </c>
      <c r="AO64" s="3" t="str">
        <f>IF(ISNUMBER(Tabela1[[#This Row],[w6]]),IF(Tabela1[[#This Row],[w6]]&lt;11,11-Tabela1[[#This Row],[w6]],0)," ")</f>
        <v xml:space="preserve"> </v>
      </c>
      <c r="AP64" s="3" t="str">
        <f>IF(ISNUMBER(Tabela1[[#This Row],[w7]]),IF(Tabela1[[#This Row],[w7]]&lt;21,21-Tabela1[[#This Row],[w7]],0)," ")</f>
        <v xml:space="preserve"> </v>
      </c>
      <c r="AQ64" s="3" t="str">
        <f>IF(ISNUMBER(Tabela1[[#This Row],[w8]]),IF(Tabela1[[#This Row],[w8]]&lt;11,11-Tabela1[[#This Row],[w8]],0)," ")</f>
        <v xml:space="preserve"> </v>
      </c>
      <c r="AR64" s="3" t="str">
        <f>IF(ISNUMBER(Tabela1[[#This Row],[w9]]),IF(Tabela1[[#This Row],[w9]]&lt;11,11-Tabela1[[#This Row],[w9]],0)," ")</f>
        <v xml:space="preserve"> </v>
      </c>
      <c r="AS64" s="3" t="str">
        <f>IF(ISNUMBER(Tabela1[[#This Row],[w10]]),IF(Tabela1[[#This Row],[w10]]&lt;11,11-Tabela1[[#This Row],[w10]],0)," ")</f>
        <v xml:space="preserve"> </v>
      </c>
      <c r="AT64" s="3">
        <f>SUM(Tabela1[[#This Row],[PKT1]:[PKT10]])</f>
        <v>0</v>
      </c>
      <c r="AU64" s="3">
        <f>SUM(Tabela1[[#This Row],[p1]:[p10]])</f>
        <v>0</v>
      </c>
      <c r="AV64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64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64" s="3" t="str">
        <f>IF(MID(Tabela1[[#This Row],[Imię]],LEN(Tabela1[[#This Row],[Imię]]),1)="a",Tabela1[[#This Row],[GP]]," ")</f>
        <v xml:space="preserve"> </v>
      </c>
      <c r="AY64" s="3" t="str">
        <f>IF(MID(Tabela1[[#This Row],[Imię]],LEN(Tabela1[[#This Row],[Imię]]),1)="a",Tabela1[[#This Row],[mGP]]," ")</f>
        <v xml:space="preserve"> </v>
      </c>
    </row>
    <row r="65" spans="1:51">
      <c r="A65" t="s">
        <v>63</v>
      </c>
      <c r="B65" t="s">
        <v>265</v>
      </c>
      <c r="C65" t="s">
        <v>266</v>
      </c>
      <c r="E65">
        <v>1</v>
      </c>
      <c r="K65">
        <v>12</v>
      </c>
      <c r="L65">
        <v>5</v>
      </c>
      <c r="M65">
        <v>9</v>
      </c>
      <c r="P65" s="3" t="str">
        <f>IF(ISNUMBER(Tabela1[[#This Row],[R1]]),IF(Tabela1[[#This Row],[R1]]&lt;11,11-Tabela1[[#This Row],[R1]],0)," ")</f>
        <v xml:space="preserve"> </v>
      </c>
      <c r="Q65" s="3" t="str">
        <f>IF(ISNUMBER(Tabela1[[#This Row],[R2]]),IF(Tabela1[[#This Row],[R2]]&lt;21,21-Tabela1[[#This Row],[R2]],0)," ")</f>
        <v xml:space="preserve"> </v>
      </c>
      <c r="R65" s="3" t="str">
        <f>IF(ISNUMBER(Tabela1[[#This Row],[R3]]),IF(Tabela1[[#This Row],[R3]]&lt;11,11-Tabela1[[#This Row],[R3]],0)," ")</f>
        <v xml:space="preserve"> </v>
      </c>
      <c r="S65" s="3" t="str">
        <f>IF(ISNUMBER(Tabela1[[#This Row],[R4]]),IF(Tabela1[[#This Row],[R4]]&lt;11,11-Tabela1[[#This Row],[R4]],0)," ")</f>
        <v xml:space="preserve"> </v>
      </c>
      <c r="T65" s="3" t="str">
        <f>IF(ISNUMBER(Tabela1[[#This Row],[R5]]),IF(Tabela1[[#This Row],[R5]]&lt;11,11-Tabela1[[#This Row],[R5]],0)," ")</f>
        <v xml:space="preserve"> </v>
      </c>
      <c r="U65" s="3">
        <f>IF(ISNUMBER(Tabela1[[#This Row],[R6]]),IF(Tabela1[[#This Row],[R6]]&lt;11,11-Tabela1[[#This Row],[R6]],0)," ")</f>
        <v>0</v>
      </c>
      <c r="V65" s="3">
        <f>IF(ISNUMBER(Tabela1[[#This Row],[R7]]),IF(Tabela1[[#This Row],[R7]]&lt;21,21-Tabela1[[#This Row],[R7]],0)," ")</f>
        <v>16</v>
      </c>
      <c r="W65" s="3">
        <f>IF(ISNUMBER(Tabela1[[#This Row],[R8]]),IF(Tabela1[[#This Row],[R8]]&lt;11,11-Tabela1[[#This Row],[R8]],0)," ")</f>
        <v>2</v>
      </c>
      <c r="X65" s="3" t="str">
        <f>IF(ISNUMBER(Tabela1[[#This Row],[R9]]),IF(Tabela1[[#This Row],[R9]]&lt;11,11-Tabela1[[#This Row],[R9]],0)," ")</f>
        <v xml:space="preserve"> </v>
      </c>
      <c r="Y65" s="3" t="str">
        <f>IF(ISNUMBER(Tabela1[[#This Row],[R10]]),IF(Tabela1[[#This Row],[R10]]&lt;11,11-Tabela1[[#This Row],[R10]],0)," ")</f>
        <v xml:space="preserve"> </v>
      </c>
      <c r="AD65">
        <v>2</v>
      </c>
      <c r="AE65">
        <v>4</v>
      </c>
      <c r="AF65">
        <v>1</v>
      </c>
      <c r="AG65">
        <v>2</v>
      </c>
      <c r="AJ65" s="3" t="str">
        <f>IF(ISNUMBER(Tabela1[[#This Row],[w1]]),IF(Tabela1[[#This Row],[w1]]&lt;11,11-Tabela1[[#This Row],[w1]],0)," ")</f>
        <v xml:space="preserve"> </v>
      </c>
      <c r="AK65" s="3" t="str">
        <f>IF(ISNUMBER(Tabela1[[#This Row],[w2]]),IF(Tabela1[[#This Row],[w2]]&lt;21,21-Tabela1[[#This Row],[w2]],0)," ")</f>
        <v xml:space="preserve"> </v>
      </c>
      <c r="AL65" s="3" t="str">
        <f>IF(ISNUMBER(Tabela1[[#This Row],[w3]]),IF(Tabela1[[#This Row],[w3]]&lt;11,11-Tabela1[[#This Row],[w3]],0)," ")</f>
        <v xml:space="preserve"> </v>
      </c>
      <c r="AM65" s="3" t="str">
        <f>IF(ISNUMBER(Tabela1[[#This Row],[w4]]),IF(Tabela1[[#This Row],[w4]]&lt;11,11-Tabela1[[#This Row],[w4]],0)," ")</f>
        <v xml:space="preserve"> </v>
      </c>
      <c r="AN65" s="3">
        <f>IF(ISNUMBER(Tabela1[[#This Row],[w5]]),IF(Tabela1[[#This Row],[w5]]&lt;11,11-Tabela1[[#This Row],[w5]],0)," ")</f>
        <v>9</v>
      </c>
      <c r="AO65" s="3">
        <f>IF(ISNUMBER(Tabela1[[#This Row],[w6]]),IF(Tabela1[[#This Row],[w6]]&lt;11,11-Tabela1[[#This Row],[w6]],0)," ")</f>
        <v>7</v>
      </c>
      <c r="AP65" s="3">
        <f>IF(ISNUMBER(Tabela1[[#This Row],[w7]]),IF(Tabela1[[#This Row],[w7]]&lt;21,21-Tabela1[[#This Row],[w7]],0)," ")</f>
        <v>20</v>
      </c>
      <c r="AQ65" s="3">
        <f>IF(ISNUMBER(Tabela1[[#This Row],[w8]]),IF(Tabela1[[#This Row],[w8]]&lt;11,11-Tabela1[[#This Row],[w8]],0)," ")</f>
        <v>9</v>
      </c>
      <c r="AR65" s="3" t="str">
        <f>IF(ISNUMBER(Tabela1[[#This Row],[w9]]),IF(Tabela1[[#This Row],[w9]]&lt;11,11-Tabela1[[#This Row],[w9]],0)," ")</f>
        <v xml:space="preserve"> </v>
      </c>
      <c r="AS65" s="3" t="str">
        <f>IF(ISNUMBER(Tabela1[[#This Row],[w10]]),IF(Tabela1[[#This Row],[w10]]&lt;11,11-Tabela1[[#This Row],[w10]],0)," ")</f>
        <v xml:space="preserve"> </v>
      </c>
      <c r="AT65" s="3">
        <f>SUM(Tabela1[[#This Row],[PKT1]:[PKT10]])</f>
        <v>18</v>
      </c>
      <c r="AU65" s="3">
        <f>SUM(Tabela1[[#This Row],[p1]:[p10]])</f>
        <v>45</v>
      </c>
      <c r="AV65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65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65" s="3" t="str">
        <f>IF(MID(Tabela1[[#This Row],[Imię]],LEN(Tabela1[[#This Row],[Imię]]),1)="a",Tabela1[[#This Row],[GP]]," ")</f>
        <v xml:space="preserve"> </v>
      </c>
      <c r="AY65" s="3" t="str">
        <f>IF(MID(Tabela1[[#This Row],[Imię]],LEN(Tabela1[[#This Row],[Imię]]),1)="a",Tabela1[[#This Row],[mGP]]," ")</f>
        <v xml:space="preserve"> </v>
      </c>
    </row>
    <row r="66" spans="1:51">
      <c r="A66" t="s">
        <v>64</v>
      </c>
      <c r="B66" t="s">
        <v>211</v>
      </c>
      <c r="C66" t="s">
        <v>365</v>
      </c>
      <c r="K66">
        <v>24</v>
      </c>
      <c r="P66" s="3" t="str">
        <f>IF(ISNUMBER(Tabela1[[#This Row],[R1]]),IF(Tabela1[[#This Row],[R1]]&lt;11,11-Tabela1[[#This Row],[R1]],0)," ")</f>
        <v xml:space="preserve"> </v>
      </c>
      <c r="Q66" s="3" t="str">
        <f>IF(ISNUMBER(Tabela1[[#This Row],[R2]]),IF(Tabela1[[#This Row],[R2]]&lt;21,21-Tabela1[[#This Row],[R2]],0)," ")</f>
        <v xml:space="preserve"> </v>
      </c>
      <c r="R66" t="str">
        <f>IF(ISNUMBER(Tabela1[[#This Row],[R3]]),IF(Tabela1[[#This Row],[R3]]&lt;11,11-Tabela1[[#This Row],[R3]],0)," ")</f>
        <v xml:space="preserve"> </v>
      </c>
      <c r="S66" t="str">
        <f>IF(ISNUMBER(Tabela1[[#This Row],[R4]]),IF(Tabela1[[#This Row],[R4]]&lt;11,11-Tabela1[[#This Row],[R4]],0)," ")</f>
        <v xml:space="preserve"> </v>
      </c>
      <c r="T66" t="str">
        <f>IF(ISNUMBER(Tabela1[[#This Row],[R5]]),IF(Tabela1[[#This Row],[R5]]&lt;11,11-Tabela1[[#This Row],[R5]],0)," ")</f>
        <v xml:space="preserve"> </v>
      </c>
      <c r="U66">
        <f>IF(ISNUMBER(Tabela1[[#This Row],[R6]]),IF(Tabela1[[#This Row],[R6]]&lt;11,11-Tabela1[[#This Row],[R6]],0)," ")</f>
        <v>0</v>
      </c>
      <c r="V66" s="3" t="str">
        <f>IF(ISNUMBER(Tabela1[[#This Row],[R7]]),IF(Tabela1[[#This Row],[R7]]&lt;21,21-Tabela1[[#This Row],[R7]],0)," ")</f>
        <v xml:space="preserve"> </v>
      </c>
      <c r="W66" t="str">
        <f>IF(ISNUMBER(Tabela1[[#This Row],[R8]]),IF(Tabela1[[#This Row],[R8]]&lt;11,11-Tabela1[[#This Row],[R8]],0)," ")</f>
        <v xml:space="preserve"> </v>
      </c>
      <c r="X66" t="str">
        <f>IF(ISNUMBER(Tabela1[[#This Row],[R9]]),IF(Tabela1[[#This Row],[R9]]&lt;11,11-Tabela1[[#This Row],[R9]],0)," ")</f>
        <v xml:space="preserve"> </v>
      </c>
      <c r="Y66" t="str">
        <f>IF(ISNUMBER(Tabela1[[#This Row],[R10]]),IF(Tabela1[[#This Row],[R10]]&lt;11,11-Tabela1[[#This Row],[R10]],0)," ")</f>
        <v xml:space="preserve"> </v>
      </c>
      <c r="AJ66" s="3" t="str">
        <f>IF(ISNUMBER(Tabela1[[#This Row],[w1]]),IF(Tabela1[[#This Row],[w1]]&lt;11,11-Tabela1[[#This Row],[w1]],0)," ")</f>
        <v xml:space="preserve"> </v>
      </c>
      <c r="AK66" s="3" t="str">
        <f>IF(ISNUMBER(Tabela1[[#This Row],[w2]]),IF(Tabela1[[#This Row],[w2]]&lt;21,21-Tabela1[[#This Row],[w2]],0)," ")</f>
        <v xml:space="preserve"> </v>
      </c>
      <c r="AL66" t="str">
        <f>IF(ISNUMBER(Tabela1[[#This Row],[w3]]),IF(Tabela1[[#This Row],[w3]]&lt;11,11-Tabela1[[#This Row],[w3]],0)," ")</f>
        <v xml:space="preserve"> </v>
      </c>
      <c r="AM66" t="str">
        <f>IF(ISNUMBER(Tabela1[[#This Row],[w4]]),IF(Tabela1[[#This Row],[w4]]&lt;11,11-Tabela1[[#This Row],[w4]],0)," ")</f>
        <v xml:space="preserve"> </v>
      </c>
      <c r="AN66" t="str">
        <f>IF(ISNUMBER(Tabela1[[#This Row],[w5]]),IF(Tabela1[[#This Row],[w5]]&lt;11,11-Tabela1[[#This Row],[w5]],0)," ")</f>
        <v xml:space="preserve"> </v>
      </c>
      <c r="AO66" t="str">
        <f>IF(ISNUMBER(Tabela1[[#This Row],[w6]]),IF(Tabela1[[#This Row],[w6]]&lt;11,11-Tabela1[[#This Row],[w6]],0)," ")</f>
        <v xml:space="preserve"> </v>
      </c>
      <c r="AP66" s="3" t="str">
        <f>IF(ISNUMBER(Tabela1[[#This Row],[w7]]),IF(Tabela1[[#This Row],[w7]]&lt;21,21-Tabela1[[#This Row],[w7]],0)," ")</f>
        <v xml:space="preserve"> </v>
      </c>
      <c r="AQ66" t="str">
        <f>IF(ISNUMBER(Tabela1[[#This Row],[w8]]),IF(Tabela1[[#This Row],[w8]]&lt;11,11-Tabela1[[#This Row],[w8]],0)," ")</f>
        <v xml:space="preserve"> </v>
      </c>
      <c r="AR66" t="str">
        <f>IF(ISNUMBER(Tabela1[[#This Row],[w9]]),IF(Tabela1[[#This Row],[w9]]&lt;11,11-Tabela1[[#This Row],[w9]],0)," ")</f>
        <v xml:space="preserve"> </v>
      </c>
      <c r="AS66" t="str">
        <f>IF(ISNUMBER(Tabela1[[#This Row],[w10]]),IF(Tabela1[[#This Row],[w10]]&lt;11,11-Tabela1[[#This Row],[w10]],0)," ")</f>
        <v xml:space="preserve"> </v>
      </c>
      <c r="AT66" s="3">
        <f>SUM(Tabela1[[#This Row],[PKT1]:[PKT10]])</f>
        <v>0</v>
      </c>
      <c r="AU66" s="3">
        <f>SUM(Tabela1[[#This Row],[p1]:[p10]])</f>
        <v>0</v>
      </c>
      <c r="AV66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66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66" s="3" t="str">
        <f>IF(MID(Tabela1[[#This Row],[Imię]],LEN(Tabela1[[#This Row],[Imię]]),1)="a",Tabela1[[#This Row],[GP]]," ")</f>
        <v xml:space="preserve"> </v>
      </c>
      <c r="AY66" s="3" t="str">
        <f>IF(MID(Tabela1[[#This Row],[Imię]],LEN(Tabela1[[#This Row],[Imię]]),1)="a",Tabela1[[#This Row],[mGP]]," ")</f>
        <v xml:space="preserve"> </v>
      </c>
    </row>
    <row r="67" spans="1:51">
      <c r="A67" t="s">
        <v>65</v>
      </c>
      <c r="B67" t="s">
        <v>316</v>
      </c>
      <c r="C67" t="s">
        <v>328</v>
      </c>
      <c r="E67">
        <v>1</v>
      </c>
      <c r="P67" s="3" t="str">
        <f>IF(ISNUMBER(Tabela1[[#This Row],[R1]]),IF(Tabela1[[#This Row],[R1]]&lt;11,11-Tabela1[[#This Row],[R1]],0)," ")</f>
        <v xml:space="preserve"> </v>
      </c>
      <c r="Q67" s="3" t="str">
        <f>IF(ISNUMBER(Tabela1[[#This Row],[R2]]),IF(Tabela1[[#This Row],[R2]]&lt;21,21-Tabela1[[#This Row],[R2]],0)," ")</f>
        <v xml:space="preserve"> </v>
      </c>
      <c r="R67" s="3" t="str">
        <f>IF(ISNUMBER(Tabela1[[#This Row],[R3]]),IF(Tabela1[[#This Row],[R3]]&lt;11,11-Tabela1[[#This Row],[R3]],0)," ")</f>
        <v xml:space="preserve"> </v>
      </c>
      <c r="S67" s="3" t="str">
        <f>IF(ISNUMBER(Tabela1[[#This Row],[R4]]),IF(Tabela1[[#This Row],[R4]]&lt;11,11-Tabela1[[#This Row],[R4]],0)," ")</f>
        <v xml:space="preserve"> </v>
      </c>
      <c r="T67" s="3" t="str">
        <f>IF(ISNUMBER(Tabela1[[#This Row],[R5]]),IF(Tabela1[[#This Row],[R5]]&lt;11,11-Tabela1[[#This Row],[R5]],0)," ")</f>
        <v xml:space="preserve"> </v>
      </c>
      <c r="U67" s="3" t="str">
        <f>IF(ISNUMBER(Tabela1[[#This Row],[R6]]),IF(Tabela1[[#This Row],[R6]]&lt;11,11-Tabela1[[#This Row],[R6]],0)," ")</f>
        <v xml:space="preserve"> </v>
      </c>
      <c r="V67" s="3" t="str">
        <f>IF(ISNUMBER(Tabela1[[#This Row],[R7]]),IF(Tabela1[[#This Row],[R7]]&lt;21,21-Tabela1[[#This Row],[R7]],0)," ")</f>
        <v xml:space="preserve"> </v>
      </c>
      <c r="W67" s="3" t="str">
        <f>IF(ISNUMBER(Tabela1[[#This Row],[R8]]),IF(Tabela1[[#This Row],[R8]]&lt;11,11-Tabela1[[#This Row],[R8]],0)," ")</f>
        <v xml:space="preserve"> </v>
      </c>
      <c r="X67" s="3" t="str">
        <f>IF(ISNUMBER(Tabela1[[#This Row],[R9]]),IF(Tabela1[[#This Row],[R9]]&lt;11,11-Tabela1[[#This Row],[R9]],0)," ")</f>
        <v xml:space="preserve"> </v>
      </c>
      <c r="Y67" s="3" t="str">
        <f>IF(ISNUMBER(Tabela1[[#This Row],[R10]]),IF(Tabela1[[#This Row],[R10]]&lt;11,11-Tabela1[[#This Row],[R10]],0)," ")</f>
        <v xml:space="preserve"> </v>
      </c>
      <c r="AD67">
        <v>13</v>
      </c>
      <c r="AJ67" s="3" t="str">
        <f>IF(ISNUMBER(Tabela1[[#This Row],[w1]]),IF(Tabela1[[#This Row],[w1]]&lt;11,11-Tabela1[[#This Row],[w1]],0)," ")</f>
        <v xml:space="preserve"> </v>
      </c>
      <c r="AK67" s="3" t="str">
        <f>IF(ISNUMBER(Tabela1[[#This Row],[w2]]),IF(Tabela1[[#This Row],[w2]]&lt;21,21-Tabela1[[#This Row],[w2]],0)," ")</f>
        <v xml:space="preserve"> </v>
      </c>
      <c r="AL67" s="3" t="str">
        <f>IF(ISNUMBER(Tabela1[[#This Row],[w3]]),IF(Tabela1[[#This Row],[w3]]&lt;11,11-Tabela1[[#This Row],[w3]],0)," ")</f>
        <v xml:space="preserve"> </v>
      </c>
      <c r="AM67" s="3" t="str">
        <f>IF(ISNUMBER(Tabela1[[#This Row],[w4]]),IF(Tabela1[[#This Row],[w4]]&lt;11,11-Tabela1[[#This Row],[w4]],0)," ")</f>
        <v xml:space="preserve"> </v>
      </c>
      <c r="AN67" s="3">
        <f>IF(ISNUMBER(Tabela1[[#This Row],[w5]]),IF(Tabela1[[#This Row],[w5]]&lt;11,11-Tabela1[[#This Row],[w5]],0)," ")</f>
        <v>0</v>
      </c>
      <c r="AO67" s="3" t="str">
        <f>IF(ISNUMBER(Tabela1[[#This Row],[w6]]),IF(Tabela1[[#This Row],[w6]]&lt;11,11-Tabela1[[#This Row],[w6]],0)," ")</f>
        <v xml:space="preserve"> </v>
      </c>
      <c r="AP67" s="3" t="str">
        <f>IF(ISNUMBER(Tabela1[[#This Row],[w7]]),IF(Tabela1[[#This Row],[w7]]&lt;21,21-Tabela1[[#This Row],[w7]],0)," ")</f>
        <v xml:space="preserve"> </v>
      </c>
      <c r="AQ67" s="3" t="str">
        <f>IF(ISNUMBER(Tabela1[[#This Row],[w8]]),IF(Tabela1[[#This Row],[w8]]&lt;11,11-Tabela1[[#This Row],[w8]],0)," ")</f>
        <v xml:space="preserve"> </v>
      </c>
      <c r="AR67" s="3" t="str">
        <f>IF(ISNUMBER(Tabela1[[#This Row],[w9]]),IF(Tabela1[[#This Row],[w9]]&lt;11,11-Tabela1[[#This Row],[w9]],0)," ")</f>
        <v xml:space="preserve"> </v>
      </c>
      <c r="AS67" s="3" t="str">
        <f>IF(ISNUMBER(Tabela1[[#This Row],[w10]]),IF(Tabela1[[#This Row],[w10]]&lt;11,11-Tabela1[[#This Row],[w10]],0)," ")</f>
        <v xml:space="preserve"> </v>
      </c>
      <c r="AT67" s="3">
        <f>SUM(Tabela1[[#This Row],[PKT1]:[PKT10]])</f>
        <v>0</v>
      </c>
      <c r="AU67" s="3">
        <f>SUM(Tabela1[[#This Row],[p1]:[p10]])</f>
        <v>0</v>
      </c>
      <c r="AV67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67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67" s="3" t="str">
        <f>IF(MID(Tabela1[[#This Row],[Imię]],LEN(Tabela1[[#This Row],[Imię]]),1)="a",Tabela1[[#This Row],[GP]]," ")</f>
        <v xml:space="preserve"> </v>
      </c>
      <c r="AY67" s="3" t="str">
        <f>IF(MID(Tabela1[[#This Row],[Imię]],LEN(Tabela1[[#This Row],[Imię]]),1)="a",Tabela1[[#This Row],[mGP]]," ")</f>
        <v xml:space="preserve"> </v>
      </c>
    </row>
    <row r="68" spans="1:51">
      <c r="A68" t="s">
        <v>66</v>
      </c>
      <c r="B68" t="s">
        <v>193</v>
      </c>
      <c r="C68" t="s">
        <v>296</v>
      </c>
      <c r="F68">
        <v>47</v>
      </c>
      <c r="P68" s="3">
        <f>IF(ISNUMBER(Tabela1[[#This Row],[R1]]),IF(Tabela1[[#This Row],[R1]]&lt;11,11-Tabela1[[#This Row],[R1]],0)," ")</f>
        <v>0</v>
      </c>
      <c r="Q68" s="3" t="str">
        <f>IF(ISNUMBER(Tabela1[[#This Row],[R2]]),IF(Tabela1[[#This Row],[R2]]&lt;21,21-Tabela1[[#This Row],[R2]],0)," ")</f>
        <v xml:space="preserve"> </v>
      </c>
      <c r="R68" s="3" t="str">
        <f>IF(ISNUMBER(Tabela1[[#This Row],[R3]]),IF(Tabela1[[#This Row],[R3]]&lt;11,11-Tabela1[[#This Row],[R3]],0)," ")</f>
        <v xml:space="preserve"> </v>
      </c>
      <c r="S68" s="3" t="str">
        <f>IF(ISNUMBER(Tabela1[[#This Row],[R4]]),IF(Tabela1[[#This Row],[R4]]&lt;11,11-Tabela1[[#This Row],[R4]],0)," ")</f>
        <v xml:space="preserve"> </v>
      </c>
      <c r="T68" s="3" t="str">
        <f>IF(ISNUMBER(Tabela1[[#This Row],[R5]]),IF(Tabela1[[#This Row],[R5]]&lt;11,11-Tabela1[[#This Row],[R5]],0)," ")</f>
        <v xml:space="preserve"> </v>
      </c>
      <c r="U68" s="3" t="str">
        <f>IF(ISNUMBER(Tabela1[[#This Row],[R6]]),IF(Tabela1[[#This Row],[R6]]&lt;11,11-Tabela1[[#This Row],[R6]],0)," ")</f>
        <v xml:space="preserve"> </v>
      </c>
      <c r="V68" s="3" t="str">
        <f>IF(ISNUMBER(Tabela1[[#This Row],[R7]]),IF(Tabela1[[#This Row],[R7]]&lt;21,21-Tabela1[[#This Row],[R7]],0)," ")</f>
        <v xml:space="preserve"> </v>
      </c>
      <c r="W68" s="3" t="str">
        <f>IF(ISNUMBER(Tabela1[[#This Row],[R8]]),IF(Tabela1[[#This Row],[R8]]&lt;11,11-Tabela1[[#This Row],[R8]],0)," ")</f>
        <v xml:space="preserve"> </v>
      </c>
      <c r="X68" s="3" t="str">
        <f>IF(ISNUMBER(Tabela1[[#This Row],[R9]]),IF(Tabela1[[#This Row],[R9]]&lt;11,11-Tabela1[[#This Row],[R9]],0)," ")</f>
        <v xml:space="preserve"> </v>
      </c>
      <c r="Y68" s="3" t="str">
        <f>IF(ISNUMBER(Tabela1[[#This Row],[R10]]),IF(Tabela1[[#This Row],[R10]]&lt;11,11-Tabela1[[#This Row],[R10]],0)," ")</f>
        <v xml:space="preserve"> </v>
      </c>
      <c r="AJ68" s="3" t="str">
        <f>IF(ISNUMBER(Tabela1[[#This Row],[w1]]),IF(Tabela1[[#This Row],[w1]]&lt;11,11-Tabela1[[#This Row],[w1]],0)," ")</f>
        <v xml:space="preserve"> </v>
      </c>
      <c r="AK68" s="3" t="str">
        <f>IF(ISNUMBER(Tabela1[[#This Row],[w2]]),IF(Tabela1[[#This Row],[w2]]&lt;21,21-Tabela1[[#This Row],[w2]],0)," ")</f>
        <v xml:space="preserve"> </v>
      </c>
      <c r="AL68" s="3" t="str">
        <f>IF(ISNUMBER(Tabela1[[#This Row],[w3]]),IF(Tabela1[[#This Row],[w3]]&lt;11,11-Tabela1[[#This Row],[w3]],0)," ")</f>
        <v xml:space="preserve"> </v>
      </c>
      <c r="AM68" s="3" t="str">
        <f>IF(ISNUMBER(Tabela1[[#This Row],[w4]]),IF(Tabela1[[#This Row],[w4]]&lt;11,11-Tabela1[[#This Row],[w4]],0)," ")</f>
        <v xml:space="preserve"> </v>
      </c>
      <c r="AN68" s="3" t="str">
        <f>IF(ISNUMBER(Tabela1[[#This Row],[w5]]),IF(Tabela1[[#This Row],[w5]]&lt;11,11-Tabela1[[#This Row],[w5]],0)," ")</f>
        <v xml:space="preserve"> </v>
      </c>
      <c r="AO68" s="3" t="str">
        <f>IF(ISNUMBER(Tabela1[[#This Row],[w6]]),IF(Tabela1[[#This Row],[w6]]&lt;11,11-Tabela1[[#This Row],[w6]],0)," ")</f>
        <v xml:space="preserve"> </v>
      </c>
      <c r="AP68" s="3" t="str">
        <f>IF(ISNUMBER(Tabela1[[#This Row],[w7]]),IF(Tabela1[[#This Row],[w7]]&lt;21,21-Tabela1[[#This Row],[w7]],0)," ")</f>
        <v xml:space="preserve"> </v>
      </c>
      <c r="AQ68" s="3" t="str">
        <f>IF(ISNUMBER(Tabela1[[#This Row],[w8]]),IF(Tabela1[[#This Row],[w8]]&lt;11,11-Tabela1[[#This Row],[w8]],0)," ")</f>
        <v xml:space="preserve"> </v>
      </c>
      <c r="AR68" s="3" t="str">
        <f>IF(ISNUMBER(Tabela1[[#This Row],[w9]]),IF(Tabela1[[#This Row],[w9]]&lt;11,11-Tabela1[[#This Row],[w9]],0)," ")</f>
        <v xml:space="preserve"> </v>
      </c>
      <c r="AS68" s="3" t="str">
        <f>IF(ISNUMBER(Tabela1[[#This Row],[w10]]),IF(Tabela1[[#This Row],[w10]]&lt;11,11-Tabela1[[#This Row],[w10]],0)," ")</f>
        <v xml:space="preserve"> </v>
      </c>
      <c r="AT68" s="3">
        <f>SUM(Tabela1[[#This Row],[PKT1]:[PKT10]])</f>
        <v>0</v>
      </c>
      <c r="AU68" s="3">
        <f>SUM(Tabela1[[#This Row],[p1]:[p10]])</f>
        <v>0</v>
      </c>
      <c r="AV68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68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68" s="3" t="str">
        <f>IF(MID(Tabela1[[#This Row],[Imię]],LEN(Tabela1[[#This Row],[Imię]]),1)="a",Tabela1[[#This Row],[GP]]," ")</f>
        <v xml:space="preserve"> </v>
      </c>
      <c r="AY68" s="3" t="str">
        <f>IF(MID(Tabela1[[#This Row],[Imię]],LEN(Tabela1[[#This Row],[Imię]]),1)="a",Tabela1[[#This Row],[mGP]]," ")</f>
        <v xml:space="preserve"> </v>
      </c>
    </row>
    <row r="69" spans="1:51">
      <c r="A69" t="s">
        <v>67</v>
      </c>
      <c r="B69" t="s">
        <v>360</v>
      </c>
      <c r="C69" t="s">
        <v>361</v>
      </c>
      <c r="D69" s="2"/>
      <c r="E69" s="2"/>
      <c r="F69" s="2">
        <v>39</v>
      </c>
      <c r="G69" s="2"/>
      <c r="H69" s="2"/>
      <c r="I69" s="2"/>
      <c r="J69" s="2"/>
      <c r="K69" s="2"/>
      <c r="L69" s="2"/>
      <c r="M69" s="2"/>
      <c r="N69" s="2"/>
      <c r="O69" s="2"/>
      <c r="P69" s="4">
        <f>IF(ISNUMBER(Tabela1[[#This Row],[R1]]),IF(Tabela1[[#This Row],[R1]]&lt;11,11-Tabela1[[#This Row],[R1]],0)," ")</f>
        <v>0</v>
      </c>
      <c r="Q69" s="4" t="str">
        <f>IF(ISNUMBER(Tabela1[[#This Row],[R2]]),IF(Tabela1[[#This Row],[R2]]&lt;21,21-Tabela1[[#This Row],[R2]],0)," ")</f>
        <v xml:space="preserve"> </v>
      </c>
      <c r="R69" s="2" t="str">
        <f>IF(ISNUMBER(Tabela1[[#This Row],[R3]]),IF(Tabela1[[#This Row],[R3]]&lt;11,11-Tabela1[[#This Row],[R3]],0)," ")</f>
        <v xml:space="preserve"> </v>
      </c>
      <c r="S69" s="2" t="str">
        <f>IF(ISNUMBER(Tabela1[[#This Row],[R4]]),IF(Tabela1[[#This Row],[R4]]&lt;11,11-Tabela1[[#This Row],[R4]],0)," ")</f>
        <v xml:space="preserve"> </v>
      </c>
      <c r="T69" s="2" t="str">
        <f>IF(ISNUMBER(Tabela1[[#This Row],[R5]]),IF(Tabela1[[#This Row],[R5]]&lt;11,11-Tabela1[[#This Row],[R5]],0)," ")</f>
        <v xml:space="preserve"> </v>
      </c>
      <c r="U69" s="2" t="str">
        <f>IF(ISNUMBER(Tabela1[[#This Row],[R6]]),IF(Tabela1[[#This Row],[R6]]&lt;11,11-Tabela1[[#This Row],[R6]],0)," ")</f>
        <v xml:space="preserve"> </v>
      </c>
      <c r="V69" s="4" t="str">
        <f>IF(ISNUMBER(Tabela1[[#This Row],[R7]]),IF(Tabela1[[#This Row],[R7]]&lt;21,21-Tabela1[[#This Row],[R7]],0)," ")</f>
        <v xml:space="preserve"> </v>
      </c>
      <c r="W69" s="2" t="str">
        <f>IF(ISNUMBER(Tabela1[[#This Row],[R8]]),IF(Tabela1[[#This Row],[R8]]&lt;11,11-Tabela1[[#This Row],[R8]],0)," ")</f>
        <v xml:space="preserve"> </v>
      </c>
      <c r="X69" s="2" t="str">
        <f>IF(ISNUMBER(Tabela1[[#This Row],[R9]]),IF(Tabela1[[#This Row],[R9]]&lt;11,11-Tabela1[[#This Row],[R9]],0)," ")</f>
        <v xml:space="preserve"> </v>
      </c>
      <c r="Y69" s="2" t="str">
        <f>IF(ISNUMBER(Tabela1[[#This Row],[R10]]),IF(Tabela1[[#This Row],[R10]]&lt;11,11-Tabela1[[#This Row],[R10]],0)," ")</f>
        <v xml:space="preserve"> </v>
      </c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4" t="str">
        <f>IF(ISNUMBER(Tabela1[[#This Row],[w1]]),IF(Tabela1[[#This Row],[w1]]&lt;11,11-Tabela1[[#This Row],[w1]],0)," ")</f>
        <v xml:space="preserve"> </v>
      </c>
      <c r="AK69" s="4" t="str">
        <f>IF(ISNUMBER(Tabela1[[#This Row],[w2]]),IF(Tabela1[[#This Row],[w2]]&lt;21,21-Tabela1[[#This Row],[w2]],0)," ")</f>
        <v xml:space="preserve"> </v>
      </c>
      <c r="AL69" s="2" t="str">
        <f>IF(ISNUMBER(Tabela1[[#This Row],[w3]]),IF(Tabela1[[#This Row],[w3]]&lt;11,11-Tabela1[[#This Row],[w3]],0)," ")</f>
        <v xml:space="preserve"> </v>
      </c>
      <c r="AM69" s="2" t="str">
        <f>IF(ISNUMBER(Tabela1[[#This Row],[w4]]),IF(Tabela1[[#This Row],[w4]]&lt;11,11-Tabela1[[#This Row],[w4]],0)," ")</f>
        <v xml:space="preserve"> </v>
      </c>
      <c r="AN69" s="2" t="str">
        <f>IF(ISNUMBER(Tabela1[[#This Row],[w5]]),IF(Tabela1[[#This Row],[w5]]&lt;11,11-Tabela1[[#This Row],[w5]],0)," ")</f>
        <v xml:space="preserve"> </v>
      </c>
      <c r="AO69" s="2" t="str">
        <f>IF(ISNUMBER(Tabela1[[#This Row],[w6]]),IF(Tabela1[[#This Row],[w6]]&lt;11,11-Tabela1[[#This Row],[w6]],0)," ")</f>
        <v xml:space="preserve"> </v>
      </c>
      <c r="AP69" s="4" t="str">
        <f>IF(ISNUMBER(Tabela1[[#This Row],[w7]]),IF(Tabela1[[#This Row],[w7]]&lt;21,21-Tabela1[[#This Row],[w7]],0)," ")</f>
        <v xml:space="preserve"> </v>
      </c>
      <c r="AQ69" s="2" t="str">
        <f>IF(ISNUMBER(Tabela1[[#This Row],[w8]]),IF(Tabela1[[#This Row],[w8]]&lt;11,11-Tabela1[[#This Row],[w8]],0)," ")</f>
        <v xml:space="preserve"> </v>
      </c>
      <c r="AR69" s="2" t="str">
        <f>IF(ISNUMBER(Tabela1[[#This Row],[w9]]),IF(Tabela1[[#This Row],[w9]]&lt;11,11-Tabela1[[#This Row],[w9]],0)," ")</f>
        <v xml:space="preserve"> </v>
      </c>
      <c r="AS69" s="2" t="str">
        <f>IF(ISNUMBER(Tabela1[[#This Row],[w10]]),IF(Tabela1[[#This Row],[w10]]&lt;11,11-Tabela1[[#This Row],[w10]],0)," ")</f>
        <v xml:space="preserve"> </v>
      </c>
      <c r="AT69" s="4">
        <f>SUM(Tabela1[[#This Row],[PKT1]:[PKT10]])</f>
        <v>0</v>
      </c>
      <c r="AU69" s="4">
        <f>SUM(Tabela1[[#This Row],[p1]:[p10]])</f>
        <v>0</v>
      </c>
      <c r="AV69" s="4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69" s="4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69" s="4" t="str">
        <f>IF(MID(Tabela1[[#This Row],[Imię]],LEN(Tabela1[[#This Row],[Imię]]),1)="a",Tabela1[[#This Row],[GP]]," ")</f>
        <v xml:space="preserve"> </v>
      </c>
      <c r="AY69" s="4" t="str">
        <f>IF(MID(Tabela1[[#This Row],[Imię]],LEN(Tabela1[[#This Row],[Imię]]),1)="a",Tabela1[[#This Row],[mGP]]," ")</f>
        <v xml:space="preserve"> </v>
      </c>
    </row>
    <row r="70" spans="1:51">
      <c r="A70" t="s">
        <v>68</v>
      </c>
      <c r="B70" t="s">
        <v>235</v>
      </c>
      <c r="C70" t="s">
        <v>236</v>
      </c>
      <c r="F70">
        <v>40</v>
      </c>
      <c r="G70">
        <v>5</v>
      </c>
      <c r="H70">
        <v>6</v>
      </c>
      <c r="I70">
        <v>7</v>
      </c>
      <c r="J70">
        <v>9</v>
      </c>
      <c r="K70">
        <v>13</v>
      </c>
      <c r="L70">
        <v>8</v>
      </c>
      <c r="M70">
        <v>7</v>
      </c>
      <c r="N70">
        <v>7</v>
      </c>
      <c r="P70" s="3">
        <f>IF(ISNUMBER(Tabela1[[#This Row],[R1]]),IF(Tabela1[[#This Row],[R1]]&lt;11,11-Tabela1[[#This Row],[R1]],0)," ")</f>
        <v>0</v>
      </c>
      <c r="Q70" s="3">
        <f>IF(ISNUMBER(Tabela1[[#This Row],[R2]]),IF(Tabela1[[#This Row],[R2]]&lt;21,21-Tabela1[[#This Row],[R2]],0)," ")</f>
        <v>16</v>
      </c>
      <c r="R70" s="3">
        <f>IF(ISNUMBER(Tabela1[[#This Row],[R3]]),IF(Tabela1[[#This Row],[R3]]&lt;11,11-Tabela1[[#This Row],[R3]],0)," ")</f>
        <v>5</v>
      </c>
      <c r="S70" s="3">
        <f>IF(ISNUMBER(Tabela1[[#This Row],[R4]]),IF(Tabela1[[#This Row],[R4]]&lt;11,11-Tabela1[[#This Row],[R4]],0)," ")</f>
        <v>4</v>
      </c>
      <c r="T70" s="3">
        <f>IF(ISNUMBER(Tabela1[[#This Row],[R5]]),IF(Tabela1[[#This Row],[R5]]&lt;11,11-Tabela1[[#This Row],[R5]],0)," ")</f>
        <v>2</v>
      </c>
      <c r="U70" s="3">
        <f>IF(ISNUMBER(Tabela1[[#This Row],[R6]]),IF(Tabela1[[#This Row],[R6]]&lt;11,11-Tabela1[[#This Row],[R6]],0)," ")</f>
        <v>0</v>
      </c>
      <c r="V70" s="3">
        <f>IF(ISNUMBER(Tabela1[[#This Row],[R7]]),IF(Tabela1[[#This Row],[R7]]&lt;21,21-Tabela1[[#This Row],[R7]],0)," ")</f>
        <v>13</v>
      </c>
      <c r="W70" s="3">
        <f>IF(ISNUMBER(Tabela1[[#This Row],[R8]]),IF(Tabela1[[#This Row],[R8]]&lt;11,11-Tabela1[[#This Row],[R8]],0)," ")</f>
        <v>4</v>
      </c>
      <c r="X70" s="3">
        <f>IF(ISNUMBER(Tabela1[[#This Row],[R9]]),IF(Tabela1[[#This Row],[R9]]&lt;11,11-Tabela1[[#This Row],[R9]],0)," ")</f>
        <v>4</v>
      </c>
      <c r="Y70" s="3" t="str">
        <f>IF(ISNUMBER(Tabela1[[#This Row],[R10]]),IF(Tabela1[[#This Row],[R10]]&lt;11,11-Tabela1[[#This Row],[R10]],0)," ")</f>
        <v xml:space="preserve"> </v>
      </c>
      <c r="AJ70" s="3" t="str">
        <f>IF(ISNUMBER(Tabela1[[#This Row],[w1]]),IF(Tabela1[[#This Row],[w1]]&lt;11,11-Tabela1[[#This Row],[w1]],0)," ")</f>
        <v xml:space="preserve"> </v>
      </c>
      <c r="AK70" s="3" t="str">
        <f>IF(ISNUMBER(Tabela1[[#This Row],[w2]]),IF(Tabela1[[#This Row],[w2]]&lt;21,21-Tabela1[[#This Row],[w2]],0)," ")</f>
        <v xml:space="preserve"> </v>
      </c>
      <c r="AL70" s="3" t="str">
        <f>IF(ISNUMBER(Tabela1[[#This Row],[w3]]),IF(Tabela1[[#This Row],[w3]]&lt;11,11-Tabela1[[#This Row],[w3]],0)," ")</f>
        <v xml:space="preserve"> </v>
      </c>
      <c r="AM70" s="3" t="str">
        <f>IF(ISNUMBER(Tabela1[[#This Row],[w4]]),IF(Tabela1[[#This Row],[w4]]&lt;11,11-Tabela1[[#This Row],[w4]],0)," ")</f>
        <v xml:space="preserve"> </v>
      </c>
      <c r="AN70" s="3" t="str">
        <f>IF(ISNUMBER(Tabela1[[#This Row],[w5]]),IF(Tabela1[[#This Row],[w5]]&lt;11,11-Tabela1[[#This Row],[w5]],0)," ")</f>
        <v xml:space="preserve"> </v>
      </c>
      <c r="AO70" s="3" t="str">
        <f>IF(ISNUMBER(Tabela1[[#This Row],[w6]]),IF(Tabela1[[#This Row],[w6]]&lt;11,11-Tabela1[[#This Row],[w6]],0)," ")</f>
        <v xml:space="preserve"> </v>
      </c>
      <c r="AP70" s="3" t="str">
        <f>IF(ISNUMBER(Tabela1[[#This Row],[w7]]),IF(Tabela1[[#This Row],[w7]]&lt;21,21-Tabela1[[#This Row],[w7]],0)," ")</f>
        <v xml:space="preserve"> </v>
      </c>
      <c r="AQ70" s="3" t="str">
        <f>IF(ISNUMBER(Tabela1[[#This Row],[w8]]),IF(Tabela1[[#This Row],[w8]]&lt;11,11-Tabela1[[#This Row],[w8]],0)," ")</f>
        <v xml:space="preserve"> </v>
      </c>
      <c r="AR70" s="3" t="str">
        <f>IF(ISNUMBER(Tabela1[[#This Row],[w9]]),IF(Tabela1[[#This Row],[w9]]&lt;11,11-Tabela1[[#This Row],[w9]],0)," ")</f>
        <v xml:space="preserve"> </v>
      </c>
      <c r="AS70" s="3" t="str">
        <f>IF(ISNUMBER(Tabela1[[#This Row],[w10]]),IF(Tabela1[[#This Row],[w10]]&lt;11,11-Tabela1[[#This Row],[w10]],0)," ")</f>
        <v xml:space="preserve"> </v>
      </c>
      <c r="AT70" s="3">
        <f>SUM(Tabela1[[#This Row],[PKT1]:[PKT10]])</f>
        <v>48</v>
      </c>
      <c r="AU70" s="3">
        <f>SUM(Tabela1[[#This Row],[p1]:[p10]])</f>
        <v>0</v>
      </c>
      <c r="AV70" s="3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>42</v>
      </c>
      <c r="AW70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70" s="3">
        <f>IF(MID(Tabela1[[#This Row],[Imię]],LEN(Tabela1[[#This Row],[Imię]]),1)="a",Tabela1[[#This Row],[GP]]," ")</f>
        <v>42</v>
      </c>
      <c r="AY70" s="3" t="str">
        <f>IF(MID(Tabela1[[#This Row],[Imię]],LEN(Tabela1[[#This Row],[Imię]]),1)="a",Tabela1[[#This Row],[mGP]]," ")</f>
        <v xml:space="preserve"> </v>
      </c>
    </row>
    <row r="71" spans="1:51">
      <c r="A71" t="s">
        <v>69</v>
      </c>
      <c r="B71" t="s">
        <v>253</v>
      </c>
      <c r="C71" t="s">
        <v>236</v>
      </c>
      <c r="E71">
        <v>1</v>
      </c>
      <c r="K71">
        <v>22</v>
      </c>
      <c r="M71">
        <v>24</v>
      </c>
      <c r="P71" s="3" t="str">
        <f>IF(ISNUMBER(Tabela1[[#This Row],[R1]]),IF(Tabela1[[#This Row],[R1]]&lt;11,11-Tabela1[[#This Row],[R1]],0)," ")</f>
        <v xml:space="preserve"> </v>
      </c>
      <c r="Q71" s="3" t="str">
        <f>IF(ISNUMBER(Tabela1[[#This Row],[R2]]),IF(Tabela1[[#This Row],[R2]]&lt;21,21-Tabela1[[#This Row],[R2]],0)," ")</f>
        <v xml:space="preserve"> </v>
      </c>
      <c r="R71" s="3" t="str">
        <f>IF(ISNUMBER(Tabela1[[#This Row],[R3]]),IF(Tabela1[[#This Row],[R3]]&lt;11,11-Tabela1[[#This Row],[R3]],0)," ")</f>
        <v xml:space="preserve"> </v>
      </c>
      <c r="S71" s="3" t="str">
        <f>IF(ISNUMBER(Tabela1[[#This Row],[R4]]),IF(Tabela1[[#This Row],[R4]]&lt;11,11-Tabela1[[#This Row],[R4]],0)," ")</f>
        <v xml:space="preserve"> </v>
      </c>
      <c r="T71" s="3" t="str">
        <f>IF(ISNUMBER(Tabela1[[#This Row],[R5]]),IF(Tabela1[[#This Row],[R5]]&lt;11,11-Tabela1[[#This Row],[R5]],0)," ")</f>
        <v xml:space="preserve"> </v>
      </c>
      <c r="U71" s="3">
        <f>IF(ISNUMBER(Tabela1[[#This Row],[R6]]),IF(Tabela1[[#This Row],[R6]]&lt;11,11-Tabela1[[#This Row],[R6]],0)," ")</f>
        <v>0</v>
      </c>
      <c r="V71" s="3" t="str">
        <f>IF(ISNUMBER(Tabela1[[#This Row],[R7]]),IF(Tabela1[[#This Row],[R7]]&lt;21,21-Tabela1[[#This Row],[R7]],0)," ")</f>
        <v xml:space="preserve"> </v>
      </c>
      <c r="W71" s="3">
        <f>IF(ISNUMBER(Tabela1[[#This Row],[R8]]),IF(Tabela1[[#This Row],[R8]]&lt;11,11-Tabela1[[#This Row],[R8]],0)," ")</f>
        <v>0</v>
      </c>
      <c r="X71" s="3" t="str">
        <f>IF(ISNUMBER(Tabela1[[#This Row],[R9]]),IF(Tabela1[[#This Row],[R9]]&lt;11,11-Tabela1[[#This Row],[R9]],0)," ")</f>
        <v xml:space="preserve"> </v>
      </c>
      <c r="Y71" s="3" t="str">
        <f>IF(ISNUMBER(Tabela1[[#This Row],[R10]]),IF(Tabela1[[#This Row],[R10]]&lt;11,11-Tabela1[[#This Row],[R10]],0)," ")</f>
        <v xml:space="preserve"> </v>
      </c>
      <c r="AD71">
        <v>14</v>
      </c>
      <c r="AE71">
        <v>9</v>
      </c>
      <c r="AF71">
        <v>5</v>
      </c>
      <c r="AG71">
        <v>12</v>
      </c>
      <c r="AJ71" s="3" t="str">
        <f>IF(ISNUMBER(Tabela1[[#This Row],[w1]]),IF(Tabela1[[#This Row],[w1]]&lt;11,11-Tabela1[[#This Row],[w1]],0)," ")</f>
        <v xml:space="preserve"> </v>
      </c>
      <c r="AK71" s="3" t="str">
        <f>IF(ISNUMBER(Tabela1[[#This Row],[w2]]),IF(Tabela1[[#This Row],[w2]]&lt;21,21-Tabela1[[#This Row],[w2]],0)," ")</f>
        <v xml:space="preserve"> </v>
      </c>
      <c r="AL71" s="3" t="str">
        <f>IF(ISNUMBER(Tabela1[[#This Row],[w3]]),IF(Tabela1[[#This Row],[w3]]&lt;11,11-Tabela1[[#This Row],[w3]],0)," ")</f>
        <v xml:space="preserve"> </v>
      </c>
      <c r="AM71" s="3" t="str">
        <f>IF(ISNUMBER(Tabela1[[#This Row],[w4]]),IF(Tabela1[[#This Row],[w4]]&lt;11,11-Tabela1[[#This Row],[w4]],0)," ")</f>
        <v xml:space="preserve"> </v>
      </c>
      <c r="AN71" s="3">
        <f>IF(ISNUMBER(Tabela1[[#This Row],[w5]]),IF(Tabela1[[#This Row],[w5]]&lt;11,11-Tabela1[[#This Row],[w5]],0)," ")</f>
        <v>0</v>
      </c>
      <c r="AO71" s="3">
        <f>IF(ISNUMBER(Tabela1[[#This Row],[w6]]),IF(Tabela1[[#This Row],[w6]]&lt;11,11-Tabela1[[#This Row],[w6]],0)," ")</f>
        <v>2</v>
      </c>
      <c r="AP71" s="3">
        <f>IF(ISNUMBER(Tabela1[[#This Row],[w7]]),IF(Tabela1[[#This Row],[w7]]&lt;21,21-Tabela1[[#This Row],[w7]],0)," ")</f>
        <v>16</v>
      </c>
      <c r="AQ71" s="3">
        <f>IF(ISNUMBER(Tabela1[[#This Row],[w8]]),IF(Tabela1[[#This Row],[w8]]&lt;11,11-Tabela1[[#This Row],[w8]],0)," ")</f>
        <v>0</v>
      </c>
      <c r="AR71" s="3" t="str">
        <f>IF(ISNUMBER(Tabela1[[#This Row],[w9]]),IF(Tabela1[[#This Row],[w9]]&lt;11,11-Tabela1[[#This Row],[w9]],0)," ")</f>
        <v xml:space="preserve"> </v>
      </c>
      <c r="AS71" s="3" t="str">
        <f>IF(ISNUMBER(Tabela1[[#This Row],[w10]]),IF(Tabela1[[#This Row],[w10]]&lt;11,11-Tabela1[[#This Row],[w10]],0)," ")</f>
        <v xml:space="preserve"> </v>
      </c>
      <c r="AT71" s="3">
        <f>SUM(Tabela1[[#This Row],[PKT1]:[PKT10]])</f>
        <v>0</v>
      </c>
      <c r="AU71" s="3">
        <f>SUM(Tabela1[[#This Row],[p1]:[p10]])</f>
        <v>18</v>
      </c>
      <c r="AV71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71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71" s="3" t="str">
        <f>IF(MID(Tabela1[[#This Row],[Imię]],LEN(Tabela1[[#This Row],[Imię]]),1)="a",Tabela1[[#This Row],[GP]]," ")</f>
        <v xml:space="preserve"> </v>
      </c>
      <c r="AY71" s="3" t="str">
        <f>IF(MID(Tabela1[[#This Row],[Imię]],LEN(Tabela1[[#This Row],[Imię]]),1)="a",Tabela1[[#This Row],[mGP]]," ")</f>
        <v xml:space="preserve"> </v>
      </c>
    </row>
    <row r="72" spans="1:51">
      <c r="A72" t="s">
        <v>70</v>
      </c>
      <c r="B72" t="s">
        <v>191</v>
      </c>
      <c r="C72" t="s">
        <v>192</v>
      </c>
      <c r="J72">
        <v>1</v>
      </c>
      <c r="L72">
        <v>1</v>
      </c>
      <c r="P72" s="3" t="str">
        <f>IF(ISNUMBER(Tabela1[[#This Row],[R1]]),IF(Tabela1[[#This Row],[R1]]&lt;11,11-Tabela1[[#This Row],[R1]],0)," ")</f>
        <v xml:space="preserve"> </v>
      </c>
      <c r="Q72" s="3" t="str">
        <f>IF(ISNUMBER(Tabela1[[#This Row],[R2]]),IF(Tabela1[[#This Row],[R2]]&lt;21,21-Tabela1[[#This Row],[R2]],0)," ")</f>
        <v xml:space="preserve"> </v>
      </c>
      <c r="R72" s="3" t="str">
        <f>IF(ISNUMBER(Tabela1[[#This Row],[R3]]),IF(Tabela1[[#This Row],[R3]]&lt;11,11-Tabela1[[#This Row],[R3]],0)," ")</f>
        <v xml:space="preserve"> </v>
      </c>
      <c r="S72" s="3" t="str">
        <f>IF(ISNUMBER(Tabela1[[#This Row],[R4]]),IF(Tabela1[[#This Row],[R4]]&lt;11,11-Tabela1[[#This Row],[R4]],0)," ")</f>
        <v xml:space="preserve"> </v>
      </c>
      <c r="T72" s="3">
        <f>IF(ISNUMBER(Tabela1[[#This Row],[R5]]),IF(Tabela1[[#This Row],[R5]]&lt;11,11-Tabela1[[#This Row],[R5]],0)," ")</f>
        <v>10</v>
      </c>
      <c r="U72" s="3" t="str">
        <f>IF(ISNUMBER(Tabela1[[#This Row],[R6]]),IF(Tabela1[[#This Row],[R6]]&lt;11,11-Tabela1[[#This Row],[R6]],0)," ")</f>
        <v xml:space="preserve"> </v>
      </c>
      <c r="V72" s="3">
        <f>IF(ISNUMBER(Tabela1[[#This Row],[R7]]),IF(Tabela1[[#This Row],[R7]]&lt;21,21-Tabela1[[#This Row],[R7]],0)," ")</f>
        <v>20</v>
      </c>
      <c r="W72" s="3" t="str">
        <f>IF(ISNUMBER(Tabela1[[#This Row],[R8]]),IF(Tabela1[[#This Row],[R8]]&lt;11,11-Tabela1[[#This Row],[R8]],0)," ")</f>
        <v xml:space="preserve"> </v>
      </c>
      <c r="X72" s="3" t="str">
        <f>IF(ISNUMBER(Tabela1[[#This Row],[R9]]),IF(Tabela1[[#This Row],[R9]]&lt;11,11-Tabela1[[#This Row],[R9]],0)," ")</f>
        <v xml:space="preserve"> </v>
      </c>
      <c r="Y72" s="3" t="str">
        <f>IF(ISNUMBER(Tabela1[[#This Row],[R10]]),IF(Tabela1[[#This Row],[R10]]&lt;11,11-Tabela1[[#This Row],[R10]],0)," ")</f>
        <v xml:space="preserve"> </v>
      </c>
      <c r="AJ72" s="3" t="str">
        <f>IF(ISNUMBER(Tabela1[[#This Row],[w1]]),IF(Tabela1[[#This Row],[w1]]&lt;11,11-Tabela1[[#This Row],[w1]],0)," ")</f>
        <v xml:space="preserve"> </v>
      </c>
      <c r="AK72" s="3" t="str">
        <f>IF(ISNUMBER(Tabela1[[#This Row],[w2]]),IF(Tabela1[[#This Row],[w2]]&lt;21,21-Tabela1[[#This Row],[w2]],0)," ")</f>
        <v xml:space="preserve"> </v>
      </c>
      <c r="AL72" s="3" t="str">
        <f>IF(ISNUMBER(Tabela1[[#This Row],[w3]]),IF(Tabela1[[#This Row],[w3]]&lt;11,11-Tabela1[[#This Row],[w3]],0)," ")</f>
        <v xml:space="preserve"> </v>
      </c>
      <c r="AM72" s="3" t="str">
        <f>IF(ISNUMBER(Tabela1[[#This Row],[w4]]),IF(Tabela1[[#This Row],[w4]]&lt;11,11-Tabela1[[#This Row],[w4]],0)," ")</f>
        <v xml:space="preserve"> </v>
      </c>
      <c r="AN72" s="3" t="str">
        <f>IF(ISNUMBER(Tabela1[[#This Row],[w5]]),IF(Tabela1[[#This Row],[w5]]&lt;11,11-Tabela1[[#This Row],[w5]],0)," ")</f>
        <v xml:space="preserve"> </v>
      </c>
      <c r="AO72" s="3" t="str">
        <f>IF(ISNUMBER(Tabela1[[#This Row],[w6]]),IF(Tabela1[[#This Row],[w6]]&lt;11,11-Tabela1[[#This Row],[w6]],0)," ")</f>
        <v xml:space="preserve"> </v>
      </c>
      <c r="AP72" s="3" t="str">
        <f>IF(ISNUMBER(Tabela1[[#This Row],[w7]]),IF(Tabela1[[#This Row],[w7]]&lt;21,21-Tabela1[[#This Row],[w7]],0)," ")</f>
        <v xml:space="preserve"> </v>
      </c>
      <c r="AQ72" s="3" t="str">
        <f>IF(ISNUMBER(Tabela1[[#This Row],[w8]]),IF(Tabela1[[#This Row],[w8]]&lt;11,11-Tabela1[[#This Row],[w8]],0)," ")</f>
        <v xml:space="preserve"> </v>
      </c>
      <c r="AR72" s="3" t="str">
        <f>IF(ISNUMBER(Tabela1[[#This Row],[w9]]),IF(Tabela1[[#This Row],[w9]]&lt;11,11-Tabela1[[#This Row],[w9]],0)," ")</f>
        <v xml:space="preserve"> </v>
      </c>
      <c r="AS72" s="3" t="str">
        <f>IF(ISNUMBER(Tabela1[[#This Row],[w10]]),IF(Tabela1[[#This Row],[w10]]&lt;11,11-Tabela1[[#This Row],[w10]],0)," ")</f>
        <v xml:space="preserve"> </v>
      </c>
      <c r="AT72" s="3">
        <f>SUM(Tabela1[[#This Row],[PKT1]:[PKT10]])</f>
        <v>30</v>
      </c>
      <c r="AU72" s="3">
        <f>SUM(Tabela1[[#This Row],[p1]:[p10]])</f>
        <v>0</v>
      </c>
      <c r="AV72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72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72" s="3" t="str">
        <f>IF(MID(Tabela1[[#This Row],[Imię]],LEN(Tabela1[[#This Row],[Imię]]),1)="a",Tabela1[[#This Row],[GP]]," ")</f>
        <v xml:space="preserve"> </v>
      </c>
      <c r="AY72" s="3" t="str">
        <f>IF(MID(Tabela1[[#This Row],[Imię]],LEN(Tabela1[[#This Row],[Imię]]),1)="a",Tabela1[[#This Row],[mGP]]," ")</f>
        <v xml:space="preserve"> </v>
      </c>
    </row>
    <row r="73" spans="1:51">
      <c r="A73" t="s">
        <v>71</v>
      </c>
      <c r="B73" t="s">
        <v>191</v>
      </c>
      <c r="C73" t="s">
        <v>352</v>
      </c>
      <c r="D73" s="2"/>
      <c r="E73" s="2"/>
      <c r="F73" s="2">
        <v>27</v>
      </c>
      <c r="G73" s="2"/>
      <c r="H73" s="2"/>
      <c r="I73" s="2"/>
      <c r="J73" s="2"/>
      <c r="K73" s="2"/>
      <c r="L73" s="2"/>
      <c r="M73" s="2"/>
      <c r="N73" s="2"/>
      <c r="O73" s="2"/>
      <c r="P73" s="4">
        <f>IF(ISNUMBER(Tabela1[[#This Row],[R1]]),IF(Tabela1[[#This Row],[R1]]&lt;11,11-Tabela1[[#This Row],[R1]],0)," ")</f>
        <v>0</v>
      </c>
      <c r="Q73" s="4" t="str">
        <f>IF(ISNUMBER(Tabela1[[#This Row],[R2]]),IF(Tabela1[[#This Row],[R2]]&lt;21,21-Tabela1[[#This Row],[R2]],0)," ")</f>
        <v xml:space="preserve"> </v>
      </c>
      <c r="R73" s="2" t="str">
        <f>IF(ISNUMBER(Tabela1[[#This Row],[R3]]),IF(Tabela1[[#This Row],[R3]]&lt;11,11-Tabela1[[#This Row],[R3]],0)," ")</f>
        <v xml:space="preserve"> </v>
      </c>
      <c r="S73" s="2" t="str">
        <f>IF(ISNUMBER(Tabela1[[#This Row],[R4]]),IF(Tabela1[[#This Row],[R4]]&lt;11,11-Tabela1[[#This Row],[R4]],0)," ")</f>
        <v xml:space="preserve"> </v>
      </c>
      <c r="T73" s="2" t="str">
        <f>IF(ISNUMBER(Tabela1[[#This Row],[R5]]),IF(Tabela1[[#This Row],[R5]]&lt;11,11-Tabela1[[#This Row],[R5]],0)," ")</f>
        <v xml:space="preserve"> </v>
      </c>
      <c r="U73" s="2" t="str">
        <f>IF(ISNUMBER(Tabela1[[#This Row],[R6]]),IF(Tabela1[[#This Row],[R6]]&lt;11,11-Tabela1[[#This Row],[R6]],0)," ")</f>
        <v xml:space="preserve"> </v>
      </c>
      <c r="V73" s="4" t="str">
        <f>IF(ISNUMBER(Tabela1[[#This Row],[R7]]),IF(Tabela1[[#This Row],[R7]]&lt;21,21-Tabela1[[#This Row],[R7]],0)," ")</f>
        <v xml:space="preserve"> </v>
      </c>
      <c r="W73" s="2" t="str">
        <f>IF(ISNUMBER(Tabela1[[#This Row],[R8]]),IF(Tabela1[[#This Row],[R8]]&lt;11,11-Tabela1[[#This Row],[R8]],0)," ")</f>
        <v xml:space="preserve"> </v>
      </c>
      <c r="X73" s="2" t="str">
        <f>IF(ISNUMBER(Tabela1[[#This Row],[R9]]),IF(Tabela1[[#This Row],[R9]]&lt;11,11-Tabela1[[#This Row],[R9]],0)," ")</f>
        <v xml:space="preserve"> </v>
      </c>
      <c r="Y73" s="2" t="str">
        <f>IF(ISNUMBER(Tabela1[[#This Row],[R10]]),IF(Tabela1[[#This Row],[R10]]&lt;11,11-Tabela1[[#This Row],[R10]],0)," ")</f>
        <v xml:space="preserve"> </v>
      </c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4" t="str">
        <f>IF(ISNUMBER(Tabela1[[#This Row],[w1]]),IF(Tabela1[[#This Row],[w1]]&lt;11,11-Tabela1[[#This Row],[w1]],0)," ")</f>
        <v xml:space="preserve"> </v>
      </c>
      <c r="AK73" s="4" t="str">
        <f>IF(ISNUMBER(Tabela1[[#This Row],[w2]]),IF(Tabela1[[#This Row],[w2]]&lt;21,21-Tabela1[[#This Row],[w2]],0)," ")</f>
        <v xml:space="preserve"> </v>
      </c>
      <c r="AL73" s="2" t="str">
        <f>IF(ISNUMBER(Tabela1[[#This Row],[w3]]),IF(Tabela1[[#This Row],[w3]]&lt;11,11-Tabela1[[#This Row],[w3]],0)," ")</f>
        <v xml:space="preserve"> </v>
      </c>
      <c r="AM73" s="2" t="str">
        <f>IF(ISNUMBER(Tabela1[[#This Row],[w4]]),IF(Tabela1[[#This Row],[w4]]&lt;11,11-Tabela1[[#This Row],[w4]],0)," ")</f>
        <v xml:space="preserve"> </v>
      </c>
      <c r="AN73" s="2" t="str">
        <f>IF(ISNUMBER(Tabela1[[#This Row],[w5]]),IF(Tabela1[[#This Row],[w5]]&lt;11,11-Tabela1[[#This Row],[w5]],0)," ")</f>
        <v xml:space="preserve"> </v>
      </c>
      <c r="AO73" s="2" t="str">
        <f>IF(ISNUMBER(Tabela1[[#This Row],[w6]]),IF(Tabela1[[#This Row],[w6]]&lt;11,11-Tabela1[[#This Row],[w6]],0)," ")</f>
        <v xml:space="preserve"> </v>
      </c>
      <c r="AP73" s="4" t="str">
        <f>IF(ISNUMBER(Tabela1[[#This Row],[w7]]),IF(Tabela1[[#This Row],[w7]]&lt;21,21-Tabela1[[#This Row],[w7]],0)," ")</f>
        <v xml:space="preserve"> </v>
      </c>
      <c r="AQ73" s="2" t="str">
        <f>IF(ISNUMBER(Tabela1[[#This Row],[w8]]),IF(Tabela1[[#This Row],[w8]]&lt;11,11-Tabela1[[#This Row],[w8]],0)," ")</f>
        <v xml:space="preserve"> </v>
      </c>
      <c r="AR73" s="2" t="str">
        <f>IF(ISNUMBER(Tabela1[[#This Row],[w9]]),IF(Tabela1[[#This Row],[w9]]&lt;11,11-Tabela1[[#This Row],[w9]],0)," ")</f>
        <v xml:space="preserve"> </v>
      </c>
      <c r="AS73" s="2" t="str">
        <f>IF(ISNUMBER(Tabela1[[#This Row],[w10]]),IF(Tabela1[[#This Row],[w10]]&lt;11,11-Tabela1[[#This Row],[w10]],0)," ")</f>
        <v xml:space="preserve"> </v>
      </c>
      <c r="AT73" s="4">
        <f>SUM(Tabela1[[#This Row],[PKT1]:[PKT10]])</f>
        <v>0</v>
      </c>
      <c r="AU73" s="4">
        <f>SUM(Tabela1[[#This Row],[p1]:[p10]])</f>
        <v>0</v>
      </c>
      <c r="AV73" s="4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73" s="4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73" s="4" t="str">
        <f>IF(MID(Tabela1[[#This Row],[Imię]],LEN(Tabela1[[#This Row],[Imię]]),1)="a",Tabela1[[#This Row],[GP]]," ")</f>
        <v xml:space="preserve"> </v>
      </c>
      <c r="AY73" s="4" t="str">
        <f>IF(MID(Tabela1[[#This Row],[Imię]],LEN(Tabela1[[#This Row],[Imię]]),1)="a",Tabela1[[#This Row],[mGP]]," ")</f>
        <v xml:space="preserve"> </v>
      </c>
    </row>
    <row r="74" spans="1:51">
      <c r="A74" t="s">
        <v>72</v>
      </c>
      <c r="B74" t="s">
        <v>347</v>
      </c>
      <c r="C74" t="s">
        <v>367</v>
      </c>
      <c r="P74" s="3" t="str">
        <f>IF(ISNUMBER(Tabela1[[#This Row],[R1]]),IF(Tabela1[[#This Row],[R1]]&lt;11,11-Tabela1[[#This Row],[R1]],0)," ")</f>
        <v xml:space="preserve"> </v>
      </c>
      <c r="Q74" s="3" t="str">
        <f>IF(ISNUMBER(Tabela1[[#This Row],[R2]]),IF(Tabela1[[#This Row],[R2]]&lt;21,21-Tabela1[[#This Row],[R2]],0)," ")</f>
        <v xml:space="preserve"> </v>
      </c>
      <c r="R74" t="str">
        <f>IF(ISNUMBER(Tabela1[[#This Row],[R3]]),IF(Tabela1[[#This Row],[R3]]&lt;11,11-Tabela1[[#This Row],[R3]],0)," ")</f>
        <v xml:space="preserve"> </v>
      </c>
      <c r="S74" t="str">
        <f>IF(ISNUMBER(Tabela1[[#This Row],[R4]]),IF(Tabela1[[#This Row],[R4]]&lt;11,11-Tabela1[[#This Row],[R4]],0)," ")</f>
        <v xml:space="preserve"> </v>
      </c>
      <c r="T74" t="str">
        <f>IF(ISNUMBER(Tabela1[[#This Row],[R5]]),IF(Tabela1[[#This Row],[R5]]&lt;11,11-Tabela1[[#This Row],[R5]],0)," ")</f>
        <v xml:space="preserve"> </v>
      </c>
      <c r="U74" t="str">
        <f>IF(ISNUMBER(Tabela1[[#This Row],[R6]]),IF(Tabela1[[#This Row],[R6]]&lt;11,11-Tabela1[[#This Row],[R6]],0)," ")</f>
        <v xml:space="preserve"> </v>
      </c>
      <c r="V74" s="3" t="str">
        <f>IF(ISNUMBER(Tabela1[[#This Row],[R7]]),IF(Tabela1[[#This Row],[R7]]&lt;21,21-Tabela1[[#This Row],[R7]],0)," ")</f>
        <v xml:space="preserve"> </v>
      </c>
      <c r="W74" t="str">
        <f>IF(ISNUMBER(Tabela1[[#This Row],[R8]]),IF(Tabela1[[#This Row],[R8]]&lt;11,11-Tabela1[[#This Row],[R8]],0)," ")</f>
        <v xml:space="preserve"> </v>
      </c>
      <c r="X74" t="str">
        <f>IF(ISNUMBER(Tabela1[[#This Row],[R9]]),IF(Tabela1[[#This Row],[R9]]&lt;11,11-Tabela1[[#This Row],[R9]],0)," ")</f>
        <v xml:space="preserve"> </v>
      </c>
      <c r="Y74" t="str">
        <f>IF(ISNUMBER(Tabela1[[#This Row],[R10]]),IF(Tabela1[[#This Row],[R10]]&lt;11,11-Tabela1[[#This Row],[R10]],0)," ")</f>
        <v xml:space="preserve"> </v>
      </c>
      <c r="AF74">
        <v>1</v>
      </c>
      <c r="AJ74" s="3" t="str">
        <f>IF(ISNUMBER(Tabela1[[#This Row],[w1]]),IF(Tabela1[[#This Row],[w1]]&lt;11,11-Tabela1[[#This Row],[w1]],0)," ")</f>
        <v xml:space="preserve"> </v>
      </c>
      <c r="AK74" s="3" t="str">
        <f>IF(ISNUMBER(Tabela1[[#This Row],[w2]]),IF(Tabela1[[#This Row],[w2]]&lt;21,21-Tabela1[[#This Row],[w2]],0)," ")</f>
        <v xml:space="preserve"> </v>
      </c>
      <c r="AL74" t="str">
        <f>IF(ISNUMBER(Tabela1[[#This Row],[w3]]),IF(Tabela1[[#This Row],[w3]]&lt;11,11-Tabela1[[#This Row],[w3]],0)," ")</f>
        <v xml:space="preserve"> </v>
      </c>
      <c r="AM74" t="str">
        <f>IF(ISNUMBER(Tabela1[[#This Row],[w4]]),IF(Tabela1[[#This Row],[w4]]&lt;11,11-Tabela1[[#This Row],[w4]],0)," ")</f>
        <v xml:space="preserve"> </v>
      </c>
      <c r="AN74" t="str">
        <f>IF(ISNUMBER(Tabela1[[#This Row],[w5]]),IF(Tabela1[[#This Row],[w5]]&lt;11,11-Tabela1[[#This Row],[w5]],0)," ")</f>
        <v xml:space="preserve"> </v>
      </c>
      <c r="AO74" t="str">
        <f>IF(ISNUMBER(Tabela1[[#This Row],[w6]]),IF(Tabela1[[#This Row],[w6]]&lt;11,11-Tabela1[[#This Row],[w6]],0)," ")</f>
        <v xml:space="preserve"> </v>
      </c>
      <c r="AP74" s="3">
        <f>IF(ISNUMBER(Tabela1[[#This Row],[w7]]),IF(Tabela1[[#This Row],[w7]]&lt;21,21-Tabela1[[#This Row],[w7]],0)," ")</f>
        <v>20</v>
      </c>
      <c r="AQ74" t="str">
        <f>IF(ISNUMBER(Tabela1[[#This Row],[w8]]),IF(Tabela1[[#This Row],[w8]]&lt;11,11-Tabela1[[#This Row],[w8]],0)," ")</f>
        <v xml:space="preserve"> </v>
      </c>
      <c r="AR74" t="str">
        <f>IF(ISNUMBER(Tabela1[[#This Row],[w9]]),IF(Tabela1[[#This Row],[w9]]&lt;11,11-Tabela1[[#This Row],[w9]],0)," ")</f>
        <v xml:space="preserve"> </v>
      </c>
      <c r="AS74" t="str">
        <f>IF(ISNUMBER(Tabela1[[#This Row],[w10]]),IF(Tabela1[[#This Row],[w10]]&lt;11,11-Tabela1[[#This Row],[w10]],0)," ")</f>
        <v xml:space="preserve"> </v>
      </c>
      <c r="AT74" s="3">
        <f>SUM(Tabela1[[#This Row],[PKT1]:[PKT10]])</f>
        <v>0</v>
      </c>
      <c r="AU74" s="3">
        <f>SUM(Tabela1[[#This Row],[p1]:[p10]])</f>
        <v>20</v>
      </c>
      <c r="AV74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74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74" s="3" t="str">
        <f>IF(MID(Tabela1[[#This Row],[Imię]],LEN(Tabela1[[#This Row],[Imię]]),1)="a",Tabela1[[#This Row],[GP]]," ")</f>
        <v xml:space="preserve"> </v>
      </c>
      <c r="AY74" s="3" t="str">
        <f>IF(MID(Tabela1[[#This Row],[Imię]],LEN(Tabela1[[#This Row],[Imię]]),1)="a",Tabela1[[#This Row],[mGP]]," ")</f>
        <v xml:space="preserve"> </v>
      </c>
    </row>
    <row r="75" spans="1:51">
      <c r="A75" t="s">
        <v>73</v>
      </c>
      <c r="B75" t="s">
        <v>360</v>
      </c>
      <c r="C75" t="s">
        <v>366</v>
      </c>
      <c r="L75">
        <v>11</v>
      </c>
      <c r="P75" s="3" t="str">
        <f>IF(ISNUMBER(Tabela1[[#This Row],[R1]]),IF(Tabela1[[#This Row],[R1]]&lt;11,11-Tabela1[[#This Row],[R1]],0)," ")</f>
        <v xml:space="preserve"> </v>
      </c>
      <c r="Q75" s="3" t="str">
        <f>IF(ISNUMBER(Tabela1[[#This Row],[R2]]),IF(Tabela1[[#This Row],[R2]]&lt;21,21-Tabela1[[#This Row],[R2]],0)," ")</f>
        <v xml:space="preserve"> </v>
      </c>
      <c r="R75" t="str">
        <f>IF(ISNUMBER(Tabela1[[#This Row],[R3]]),IF(Tabela1[[#This Row],[R3]]&lt;11,11-Tabela1[[#This Row],[R3]],0)," ")</f>
        <v xml:space="preserve"> </v>
      </c>
      <c r="S75" t="str">
        <f>IF(ISNUMBER(Tabela1[[#This Row],[R4]]),IF(Tabela1[[#This Row],[R4]]&lt;11,11-Tabela1[[#This Row],[R4]],0)," ")</f>
        <v xml:space="preserve"> </v>
      </c>
      <c r="T75" t="str">
        <f>IF(ISNUMBER(Tabela1[[#This Row],[R5]]),IF(Tabela1[[#This Row],[R5]]&lt;11,11-Tabela1[[#This Row],[R5]],0)," ")</f>
        <v xml:space="preserve"> </v>
      </c>
      <c r="U75" t="str">
        <f>IF(ISNUMBER(Tabela1[[#This Row],[R6]]),IF(Tabela1[[#This Row],[R6]]&lt;11,11-Tabela1[[#This Row],[R6]],0)," ")</f>
        <v xml:space="preserve"> </v>
      </c>
      <c r="V75" s="3">
        <f>IF(ISNUMBER(Tabela1[[#This Row],[R7]]),IF(Tabela1[[#This Row],[R7]]&lt;21,21-Tabela1[[#This Row],[R7]],0)," ")</f>
        <v>10</v>
      </c>
      <c r="W75" t="str">
        <f>IF(ISNUMBER(Tabela1[[#This Row],[R8]]),IF(Tabela1[[#This Row],[R8]]&lt;11,11-Tabela1[[#This Row],[R8]],0)," ")</f>
        <v xml:space="preserve"> </v>
      </c>
      <c r="X75" t="str">
        <f>IF(ISNUMBER(Tabela1[[#This Row],[R9]]),IF(Tabela1[[#This Row],[R9]]&lt;11,11-Tabela1[[#This Row],[R9]],0)," ")</f>
        <v xml:space="preserve"> </v>
      </c>
      <c r="Y75" t="str">
        <f>IF(ISNUMBER(Tabela1[[#This Row],[R10]]),IF(Tabela1[[#This Row],[R10]]&lt;11,11-Tabela1[[#This Row],[R10]],0)," ")</f>
        <v xml:space="preserve"> </v>
      </c>
      <c r="AJ75" s="3" t="str">
        <f>IF(ISNUMBER(Tabela1[[#This Row],[w1]]),IF(Tabela1[[#This Row],[w1]]&lt;11,11-Tabela1[[#This Row],[w1]],0)," ")</f>
        <v xml:space="preserve"> </v>
      </c>
      <c r="AK75" s="3" t="str">
        <f>IF(ISNUMBER(Tabela1[[#This Row],[w2]]),IF(Tabela1[[#This Row],[w2]]&lt;21,21-Tabela1[[#This Row],[w2]],0)," ")</f>
        <v xml:space="preserve"> </v>
      </c>
      <c r="AL75" t="str">
        <f>IF(ISNUMBER(Tabela1[[#This Row],[w3]]),IF(Tabela1[[#This Row],[w3]]&lt;11,11-Tabela1[[#This Row],[w3]],0)," ")</f>
        <v xml:space="preserve"> </v>
      </c>
      <c r="AM75" t="str">
        <f>IF(ISNUMBER(Tabela1[[#This Row],[w4]]),IF(Tabela1[[#This Row],[w4]]&lt;11,11-Tabela1[[#This Row],[w4]],0)," ")</f>
        <v xml:space="preserve"> </v>
      </c>
      <c r="AN75" t="str">
        <f>IF(ISNUMBER(Tabela1[[#This Row],[w5]]),IF(Tabela1[[#This Row],[w5]]&lt;11,11-Tabela1[[#This Row],[w5]],0)," ")</f>
        <v xml:space="preserve"> </v>
      </c>
      <c r="AO75" t="str">
        <f>IF(ISNUMBER(Tabela1[[#This Row],[w6]]),IF(Tabela1[[#This Row],[w6]]&lt;11,11-Tabela1[[#This Row],[w6]],0)," ")</f>
        <v xml:space="preserve"> </v>
      </c>
      <c r="AP75" s="3" t="str">
        <f>IF(ISNUMBER(Tabela1[[#This Row],[w7]]),IF(Tabela1[[#This Row],[w7]]&lt;21,21-Tabela1[[#This Row],[w7]],0)," ")</f>
        <v xml:space="preserve"> </v>
      </c>
      <c r="AQ75" t="str">
        <f>IF(ISNUMBER(Tabela1[[#This Row],[w8]]),IF(Tabela1[[#This Row],[w8]]&lt;11,11-Tabela1[[#This Row],[w8]],0)," ")</f>
        <v xml:space="preserve"> </v>
      </c>
      <c r="AR75" t="str">
        <f>IF(ISNUMBER(Tabela1[[#This Row],[w9]]),IF(Tabela1[[#This Row],[w9]]&lt;11,11-Tabela1[[#This Row],[w9]],0)," ")</f>
        <v xml:space="preserve"> </v>
      </c>
      <c r="AS75" t="str">
        <f>IF(ISNUMBER(Tabela1[[#This Row],[w10]]),IF(Tabela1[[#This Row],[w10]]&lt;11,11-Tabela1[[#This Row],[w10]],0)," ")</f>
        <v xml:space="preserve"> </v>
      </c>
      <c r="AT75" s="3">
        <f>SUM(Tabela1[[#This Row],[PKT1]:[PKT10]])</f>
        <v>10</v>
      </c>
      <c r="AU75" s="3">
        <f>SUM(Tabela1[[#This Row],[p1]:[p10]])</f>
        <v>0</v>
      </c>
      <c r="AV75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75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75" s="3" t="str">
        <f>IF(MID(Tabela1[[#This Row],[Imię]],LEN(Tabela1[[#This Row],[Imię]]),1)="a",Tabela1[[#This Row],[GP]]," ")</f>
        <v xml:space="preserve"> </v>
      </c>
      <c r="AY75" s="3" t="str">
        <f>IF(MID(Tabela1[[#This Row],[Imię]],LEN(Tabela1[[#This Row],[Imię]]),1)="a",Tabela1[[#This Row],[mGP]]," ")</f>
        <v xml:space="preserve"> </v>
      </c>
    </row>
    <row r="76" spans="1:51">
      <c r="A76" t="s">
        <v>74</v>
      </c>
      <c r="B76" t="s">
        <v>219</v>
      </c>
      <c r="C76" t="s">
        <v>366</v>
      </c>
      <c r="P76" s="3" t="str">
        <f>IF(ISNUMBER(Tabela1[[#This Row],[R1]]),IF(Tabela1[[#This Row],[R1]]&lt;11,11-Tabela1[[#This Row],[R1]],0)," ")</f>
        <v xml:space="preserve"> </v>
      </c>
      <c r="Q76" s="3" t="str">
        <f>IF(ISNUMBER(Tabela1[[#This Row],[R2]]),IF(Tabela1[[#This Row],[R2]]&lt;21,21-Tabela1[[#This Row],[R2]],0)," ")</f>
        <v xml:space="preserve"> </v>
      </c>
      <c r="R76" t="str">
        <f>IF(ISNUMBER(Tabela1[[#This Row],[R3]]),IF(Tabela1[[#This Row],[R3]]&lt;11,11-Tabela1[[#This Row],[R3]],0)," ")</f>
        <v xml:space="preserve"> </v>
      </c>
      <c r="S76" t="str">
        <f>IF(ISNUMBER(Tabela1[[#This Row],[R4]]),IF(Tabela1[[#This Row],[R4]]&lt;11,11-Tabela1[[#This Row],[R4]],0)," ")</f>
        <v xml:space="preserve"> </v>
      </c>
      <c r="T76" t="str">
        <f>IF(ISNUMBER(Tabela1[[#This Row],[R5]]),IF(Tabela1[[#This Row],[R5]]&lt;11,11-Tabela1[[#This Row],[R5]],0)," ")</f>
        <v xml:space="preserve"> </v>
      </c>
      <c r="U76" t="str">
        <f>IF(ISNUMBER(Tabela1[[#This Row],[R6]]),IF(Tabela1[[#This Row],[R6]]&lt;11,11-Tabela1[[#This Row],[R6]],0)," ")</f>
        <v xml:space="preserve"> </v>
      </c>
      <c r="V76" s="3" t="str">
        <f>IF(ISNUMBER(Tabela1[[#This Row],[R7]]),IF(Tabela1[[#This Row],[R7]]&lt;21,21-Tabela1[[#This Row],[R7]],0)," ")</f>
        <v xml:space="preserve"> </v>
      </c>
      <c r="W76" t="str">
        <f>IF(ISNUMBER(Tabela1[[#This Row],[R8]]),IF(Tabela1[[#This Row],[R8]]&lt;11,11-Tabela1[[#This Row],[R8]],0)," ")</f>
        <v xml:space="preserve"> </v>
      </c>
      <c r="X76" t="str">
        <f>IF(ISNUMBER(Tabela1[[#This Row],[R9]]),IF(Tabela1[[#This Row],[R9]]&lt;11,11-Tabela1[[#This Row],[R9]],0)," ")</f>
        <v xml:space="preserve"> </v>
      </c>
      <c r="Y76" t="str">
        <f>IF(ISNUMBER(Tabela1[[#This Row],[R10]]),IF(Tabela1[[#This Row],[R10]]&lt;11,11-Tabela1[[#This Row],[R10]],0)," ")</f>
        <v xml:space="preserve"> </v>
      </c>
      <c r="AF76">
        <v>2</v>
      </c>
      <c r="AJ76" s="3" t="str">
        <f>IF(ISNUMBER(Tabela1[[#This Row],[w1]]),IF(Tabela1[[#This Row],[w1]]&lt;11,11-Tabela1[[#This Row],[w1]],0)," ")</f>
        <v xml:space="preserve"> </v>
      </c>
      <c r="AK76" s="3" t="str">
        <f>IF(ISNUMBER(Tabela1[[#This Row],[w2]]),IF(Tabela1[[#This Row],[w2]]&lt;21,21-Tabela1[[#This Row],[w2]],0)," ")</f>
        <v xml:space="preserve"> </v>
      </c>
      <c r="AL76" t="str">
        <f>IF(ISNUMBER(Tabela1[[#This Row],[w3]]),IF(Tabela1[[#This Row],[w3]]&lt;11,11-Tabela1[[#This Row],[w3]],0)," ")</f>
        <v xml:space="preserve"> </v>
      </c>
      <c r="AM76" t="str">
        <f>IF(ISNUMBER(Tabela1[[#This Row],[w4]]),IF(Tabela1[[#This Row],[w4]]&lt;11,11-Tabela1[[#This Row],[w4]],0)," ")</f>
        <v xml:space="preserve"> </v>
      </c>
      <c r="AN76" t="str">
        <f>IF(ISNUMBER(Tabela1[[#This Row],[w5]]),IF(Tabela1[[#This Row],[w5]]&lt;11,11-Tabela1[[#This Row],[w5]],0)," ")</f>
        <v xml:space="preserve"> </v>
      </c>
      <c r="AO76" t="str">
        <f>IF(ISNUMBER(Tabela1[[#This Row],[w6]]),IF(Tabela1[[#This Row],[w6]]&lt;11,11-Tabela1[[#This Row],[w6]],0)," ")</f>
        <v xml:space="preserve"> </v>
      </c>
      <c r="AP76" s="3">
        <f>IF(ISNUMBER(Tabela1[[#This Row],[w7]]),IF(Tabela1[[#This Row],[w7]]&lt;21,21-Tabela1[[#This Row],[w7]],0)," ")</f>
        <v>19</v>
      </c>
      <c r="AQ76" t="str">
        <f>IF(ISNUMBER(Tabela1[[#This Row],[w8]]),IF(Tabela1[[#This Row],[w8]]&lt;11,11-Tabela1[[#This Row],[w8]],0)," ")</f>
        <v xml:space="preserve"> </v>
      </c>
      <c r="AR76" t="str">
        <f>IF(ISNUMBER(Tabela1[[#This Row],[w9]]),IF(Tabela1[[#This Row],[w9]]&lt;11,11-Tabela1[[#This Row],[w9]],0)," ")</f>
        <v xml:space="preserve"> </v>
      </c>
      <c r="AS76" t="str">
        <f>IF(ISNUMBER(Tabela1[[#This Row],[w10]]),IF(Tabela1[[#This Row],[w10]]&lt;11,11-Tabela1[[#This Row],[w10]],0)," ")</f>
        <v xml:space="preserve"> </v>
      </c>
      <c r="AT76" s="3">
        <f>SUM(Tabela1[[#This Row],[PKT1]:[PKT10]])</f>
        <v>0</v>
      </c>
      <c r="AU76" s="3">
        <f>SUM(Tabela1[[#This Row],[p1]:[p10]])</f>
        <v>19</v>
      </c>
      <c r="AV76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76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76" s="3" t="str">
        <f>IF(MID(Tabela1[[#This Row],[Imię]],LEN(Tabela1[[#This Row],[Imię]]),1)="a",Tabela1[[#This Row],[GP]]," ")</f>
        <v xml:space="preserve"> </v>
      </c>
      <c r="AY76" s="3" t="str">
        <f>IF(MID(Tabela1[[#This Row],[Imię]],LEN(Tabela1[[#This Row],[Imię]]),1)="a",Tabela1[[#This Row],[mGP]]," ")</f>
        <v xml:space="preserve"> </v>
      </c>
    </row>
    <row r="77" spans="1:51">
      <c r="A77" t="s">
        <v>75</v>
      </c>
      <c r="B77" t="s">
        <v>362</v>
      </c>
      <c r="C77" t="s">
        <v>363</v>
      </c>
      <c r="D77" s="2"/>
      <c r="E77" s="2">
        <v>1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4" t="str">
        <f>IF(ISNUMBER(Tabela1[[#This Row],[R1]]),IF(Tabela1[[#This Row],[R1]]&lt;11,11-Tabela1[[#This Row],[R1]],0)," ")</f>
        <v xml:space="preserve"> </v>
      </c>
      <c r="Q77" s="4" t="str">
        <f>IF(ISNUMBER(Tabela1[[#This Row],[R2]]),IF(Tabela1[[#This Row],[R2]]&lt;21,21-Tabela1[[#This Row],[R2]],0)," ")</f>
        <v xml:space="preserve"> </v>
      </c>
      <c r="R77" s="2" t="str">
        <f>IF(ISNUMBER(Tabela1[[#This Row],[R3]]),IF(Tabela1[[#This Row],[R3]]&lt;11,11-Tabela1[[#This Row],[R3]],0)," ")</f>
        <v xml:space="preserve"> </v>
      </c>
      <c r="S77" s="2" t="str">
        <f>IF(ISNUMBER(Tabela1[[#This Row],[R4]]),IF(Tabela1[[#This Row],[R4]]&lt;11,11-Tabela1[[#This Row],[R4]],0)," ")</f>
        <v xml:space="preserve"> </v>
      </c>
      <c r="T77" s="2" t="str">
        <f>IF(ISNUMBER(Tabela1[[#This Row],[R5]]),IF(Tabela1[[#This Row],[R5]]&lt;11,11-Tabela1[[#This Row],[R5]],0)," ")</f>
        <v xml:space="preserve"> </v>
      </c>
      <c r="U77" s="2" t="str">
        <f>IF(ISNUMBER(Tabela1[[#This Row],[R6]]),IF(Tabela1[[#This Row],[R6]]&lt;11,11-Tabela1[[#This Row],[R6]],0)," ")</f>
        <v xml:space="preserve"> </v>
      </c>
      <c r="V77" s="4" t="str">
        <f>IF(ISNUMBER(Tabela1[[#This Row],[R7]]),IF(Tabela1[[#This Row],[R7]]&lt;21,21-Tabela1[[#This Row],[R7]],0)," ")</f>
        <v xml:space="preserve"> </v>
      </c>
      <c r="W77" s="2" t="str">
        <f>IF(ISNUMBER(Tabela1[[#This Row],[R8]]),IF(Tabela1[[#This Row],[R8]]&lt;11,11-Tabela1[[#This Row],[R8]],0)," ")</f>
        <v xml:space="preserve"> </v>
      </c>
      <c r="X77" s="2" t="str">
        <f>IF(ISNUMBER(Tabela1[[#This Row],[R9]]),IF(Tabela1[[#This Row],[R9]]&lt;11,11-Tabela1[[#This Row],[R9]],0)," ")</f>
        <v xml:space="preserve"> </v>
      </c>
      <c r="Y77" s="2" t="str">
        <f>IF(ISNUMBER(Tabela1[[#This Row],[R10]]),IF(Tabela1[[#This Row],[R10]]&lt;11,11-Tabela1[[#This Row],[R10]],0)," ")</f>
        <v xml:space="preserve"> </v>
      </c>
      <c r="Z77" s="2"/>
      <c r="AA77" s="2"/>
      <c r="AB77" s="2"/>
      <c r="AC77" s="2"/>
      <c r="AD77" s="2">
        <v>15</v>
      </c>
      <c r="AE77" s="2"/>
      <c r="AF77" s="2"/>
      <c r="AG77" s="2"/>
      <c r="AH77" s="2"/>
      <c r="AI77" s="2"/>
      <c r="AJ77" s="4" t="str">
        <f>IF(ISNUMBER(Tabela1[[#This Row],[w1]]),IF(Tabela1[[#This Row],[w1]]&lt;11,11-Tabela1[[#This Row],[w1]],0)," ")</f>
        <v xml:space="preserve"> </v>
      </c>
      <c r="AK77" s="4" t="str">
        <f>IF(ISNUMBER(Tabela1[[#This Row],[w2]]),IF(Tabela1[[#This Row],[w2]]&lt;21,21-Tabela1[[#This Row],[w2]],0)," ")</f>
        <v xml:space="preserve"> </v>
      </c>
      <c r="AL77" s="2" t="str">
        <f>IF(ISNUMBER(Tabela1[[#This Row],[w3]]),IF(Tabela1[[#This Row],[w3]]&lt;11,11-Tabela1[[#This Row],[w3]],0)," ")</f>
        <v xml:space="preserve"> </v>
      </c>
      <c r="AM77" s="2" t="str">
        <f>IF(ISNUMBER(Tabela1[[#This Row],[w4]]),IF(Tabela1[[#This Row],[w4]]&lt;11,11-Tabela1[[#This Row],[w4]],0)," ")</f>
        <v xml:space="preserve"> </v>
      </c>
      <c r="AN77" s="2">
        <f>IF(ISNUMBER(Tabela1[[#This Row],[w5]]),IF(Tabela1[[#This Row],[w5]]&lt;11,11-Tabela1[[#This Row],[w5]],0)," ")</f>
        <v>0</v>
      </c>
      <c r="AO77" s="2" t="str">
        <f>IF(ISNUMBER(Tabela1[[#This Row],[w6]]),IF(Tabela1[[#This Row],[w6]]&lt;11,11-Tabela1[[#This Row],[w6]],0)," ")</f>
        <v xml:space="preserve"> </v>
      </c>
      <c r="AP77" s="4" t="str">
        <f>IF(ISNUMBER(Tabela1[[#This Row],[w7]]),IF(Tabela1[[#This Row],[w7]]&lt;21,21-Tabela1[[#This Row],[w7]],0)," ")</f>
        <v xml:space="preserve"> </v>
      </c>
      <c r="AQ77" s="2" t="str">
        <f>IF(ISNUMBER(Tabela1[[#This Row],[w8]]),IF(Tabela1[[#This Row],[w8]]&lt;11,11-Tabela1[[#This Row],[w8]],0)," ")</f>
        <v xml:space="preserve"> </v>
      </c>
      <c r="AR77" s="2" t="str">
        <f>IF(ISNUMBER(Tabela1[[#This Row],[w9]]),IF(Tabela1[[#This Row],[w9]]&lt;11,11-Tabela1[[#This Row],[w9]],0)," ")</f>
        <v xml:space="preserve"> </v>
      </c>
      <c r="AS77" s="2" t="str">
        <f>IF(ISNUMBER(Tabela1[[#This Row],[w10]]),IF(Tabela1[[#This Row],[w10]]&lt;11,11-Tabela1[[#This Row],[w10]],0)," ")</f>
        <v xml:space="preserve"> </v>
      </c>
      <c r="AT77" s="4">
        <f>SUM(Tabela1[[#This Row],[PKT1]:[PKT10]])</f>
        <v>0</v>
      </c>
      <c r="AU77" s="4">
        <f>SUM(Tabela1[[#This Row],[p1]:[p10]])</f>
        <v>0</v>
      </c>
      <c r="AV77" s="4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77" s="4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77" s="4" t="str">
        <f>IF(MID(Tabela1[[#This Row],[Imię]],LEN(Tabela1[[#This Row],[Imię]]),1)="a",Tabela1[[#This Row],[GP]]," ")</f>
        <v xml:space="preserve"> </v>
      </c>
      <c r="AY77" s="4" t="str">
        <f>IF(MID(Tabela1[[#This Row],[Imię]],LEN(Tabela1[[#This Row],[Imię]]),1)="a",Tabela1[[#This Row],[mGP]]," ")</f>
        <v xml:space="preserve"> </v>
      </c>
    </row>
    <row r="78" spans="1:51">
      <c r="A78" t="s">
        <v>76</v>
      </c>
      <c r="B78" t="s">
        <v>222</v>
      </c>
      <c r="C78" t="s">
        <v>223</v>
      </c>
      <c r="F78">
        <v>24</v>
      </c>
      <c r="J78">
        <v>7</v>
      </c>
      <c r="K78">
        <v>3</v>
      </c>
      <c r="L78">
        <v>4</v>
      </c>
      <c r="P78" s="3">
        <f>IF(ISNUMBER(Tabela1[[#This Row],[R1]]),IF(Tabela1[[#This Row],[R1]]&lt;11,11-Tabela1[[#This Row],[R1]],0)," ")</f>
        <v>0</v>
      </c>
      <c r="Q78" s="3" t="str">
        <f>IF(ISNUMBER(Tabela1[[#This Row],[R2]]),IF(Tabela1[[#This Row],[R2]]&lt;21,21-Tabela1[[#This Row],[R2]],0)," ")</f>
        <v xml:space="preserve"> </v>
      </c>
      <c r="R78" s="3" t="str">
        <f>IF(ISNUMBER(Tabela1[[#This Row],[R3]]),IF(Tabela1[[#This Row],[R3]]&lt;11,11-Tabela1[[#This Row],[R3]],0)," ")</f>
        <v xml:space="preserve"> </v>
      </c>
      <c r="S78" s="3" t="str">
        <f>IF(ISNUMBER(Tabela1[[#This Row],[R4]]),IF(Tabela1[[#This Row],[R4]]&lt;11,11-Tabela1[[#This Row],[R4]],0)," ")</f>
        <v xml:space="preserve"> </v>
      </c>
      <c r="T78" s="3">
        <f>IF(ISNUMBER(Tabela1[[#This Row],[R5]]),IF(Tabela1[[#This Row],[R5]]&lt;11,11-Tabela1[[#This Row],[R5]],0)," ")</f>
        <v>4</v>
      </c>
      <c r="U78" s="3">
        <f>IF(ISNUMBER(Tabela1[[#This Row],[R6]]),IF(Tabela1[[#This Row],[R6]]&lt;11,11-Tabela1[[#This Row],[R6]],0)," ")</f>
        <v>8</v>
      </c>
      <c r="V78" s="3">
        <f>IF(ISNUMBER(Tabela1[[#This Row],[R7]]),IF(Tabela1[[#This Row],[R7]]&lt;21,21-Tabela1[[#This Row],[R7]],0)," ")</f>
        <v>17</v>
      </c>
      <c r="W78" s="3" t="str">
        <f>IF(ISNUMBER(Tabela1[[#This Row],[R8]]),IF(Tabela1[[#This Row],[R8]]&lt;11,11-Tabela1[[#This Row],[R8]],0)," ")</f>
        <v xml:space="preserve"> </v>
      </c>
      <c r="X78" s="3" t="str">
        <f>IF(ISNUMBER(Tabela1[[#This Row],[R9]]),IF(Tabela1[[#This Row],[R9]]&lt;11,11-Tabela1[[#This Row],[R9]],0)," ")</f>
        <v xml:space="preserve"> </v>
      </c>
      <c r="Y78" s="3" t="str">
        <f>IF(ISNUMBER(Tabela1[[#This Row],[R10]]),IF(Tabela1[[#This Row],[R10]]&lt;11,11-Tabela1[[#This Row],[R10]],0)," ")</f>
        <v xml:space="preserve"> </v>
      </c>
      <c r="AJ78" s="3" t="str">
        <f>IF(ISNUMBER(Tabela1[[#This Row],[w1]]),IF(Tabela1[[#This Row],[w1]]&lt;11,11-Tabela1[[#This Row],[w1]],0)," ")</f>
        <v xml:space="preserve"> </v>
      </c>
      <c r="AK78" s="3" t="str">
        <f>IF(ISNUMBER(Tabela1[[#This Row],[w2]]),IF(Tabela1[[#This Row],[w2]]&lt;21,21-Tabela1[[#This Row],[w2]],0)," ")</f>
        <v xml:space="preserve"> </v>
      </c>
      <c r="AL78" s="3" t="str">
        <f>IF(ISNUMBER(Tabela1[[#This Row],[w3]]),IF(Tabela1[[#This Row],[w3]]&lt;11,11-Tabela1[[#This Row],[w3]],0)," ")</f>
        <v xml:space="preserve"> </v>
      </c>
      <c r="AM78" s="3" t="str">
        <f>IF(ISNUMBER(Tabela1[[#This Row],[w4]]),IF(Tabela1[[#This Row],[w4]]&lt;11,11-Tabela1[[#This Row],[w4]],0)," ")</f>
        <v xml:space="preserve"> </v>
      </c>
      <c r="AN78" s="3" t="str">
        <f>IF(ISNUMBER(Tabela1[[#This Row],[w5]]),IF(Tabela1[[#This Row],[w5]]&lt;11,11-Tabela1[[#This Row],[w5]],0)," ")</f>
        <v xml:space="preserve"> </v>
      </c>
      <c r="AO78" s="3" t="str">
        <f>IF(ISNUMBER(Tabela1[[#This Row],[w6]]),IF(Tabela1[[#This Row],[w6]]&lt;11,11-Tabela1[[#This Row],[w6]],0)," ")</f>
        <v xml:space="preserve"> </v>
      </c>
      <c r="AP78" s="3" t="str">
        <f>IF(ISNUMBER(Tabela1[[#This Row],[w7]]),IF(Tabela1[[#This Row],[w7]]&lt;21,21-Tabela1[[#This Row],[w7]],0)," ")</f>
        <v xml:space="preserve"> </v>
      </c>
      <c r="AQ78" s="3" t="str">
        <f>IF(ISNUMBER(Tabela1[[#This Row],[w8]]),IF(Tabela1[[#This Row],[w8]]&lt;11,11-Tabela1[[#This Row],[w8]],0)," ")</f>
        <v xml:space="preserve"> </v>
      </c>
      <c r="AR78" s="3" t="str">
        <f>IF(ISNUMBER(Tabela1[[#This Row],[w9]]),IF(Tabela1[[#This Row],[w9]]&lt;11,11-Tabela1[[#This Row],[w9]],0)," ")</f>
        <v xml:space="preserve"> </v>
      </c>
      <c r="AS78" s="3" t="str">
        <f>IF(ISNUMBER(Tabela1[[#This Row],[w10]]),IF(Tabela1[[#This Row],[w10]]&lt;11,11-Tabela1[[#This Row],[w10]],0)," ")</f>
        <v xml:space="preserve"> </v>
      </c>
      <c r="AT78" s="3">
        <f>SUM(Tabela1[[#This Row],[PKT1]:[PKT10]])</f>
        <v>29</v>
      </c>
      <c r="AU78" s="3">
        <f>SUM(Tabela1[[#This Row],[p1]:[p10]])</f>
        <v>0</v>
      </c>
      <c r="AV78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78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78" s="3" t="str">
        <f>IF(MID(Tabela1[[#This Row],[Imię]],LEN(Tabela1[[#This Row],[Imię]]),1)="a",Tabela1[[#This Row],[GP]]," ")</f>
        <v xml:space="preserve"> </v>
      </c>
      <c r="AY78" s="3" t="str">
        <f>IF(MID(Tabela1[[#This Row],[Imię]],LEN(Tabela1[[#This Row],[Imię]]),1)="a",Tabela1[[#This Row],[mGP]]," ")</f>
        <v xml:space="preserve"> </v>
      </c>
    </row>
    <row r="79" spans="1:51">
      <c r="A79" t="s">
        <v>77</v>
      </c>
      <c r="B79" t="s">
        <v>294</v>
      </c>
      <c r="C79" t="s">
        <v>295</v>
      </c>
      <c r="P79" s="3" t="str">
        <f>IF(ISNUMBER(Tabela1[[#This Row],[R1]]),IF(Tabela1[[#This Row],[R1]]&lt;11,11-Tabela1[[#This Row],[R1]],0)," ")</f>
        <v xml:space="preserve"> </v>
      </c>
      <c r="Q79" s="3" t="str">
        <f>IF(ISNUMBER(Tabela1[[#This Row],[R2]]),IF(Tabela1[[#This Row],[R2]]&lt;21,21-Tabela1[[#This Row],[R2]],0)," ")</f>
        <v xml:space="preserve"> </v>
      </c>
      <c r="R79" s="3" t="str">
        <f>IF(ISNUMBER(Tabela1[[#This Row],[R3]]),IF(Tabela1[[#This Row],[R3]]&lt;11,11-Tabela1[[#This Row],[R3]],0)," ")</f>
        <v xml:space="preserve"> </v>
      </c>
      <c r="S79" s="3" t="str">
        <f>IF(ISNUMBER(Tabela1[[#This Row],[R4]]),IF(Tabela1[[#This Row],[R4]]&lt;11,11-Tabela1[[#This Row],[R4]],0)," ")</f>
        <v xml:space="preserve"> </v>
      </c>
      <c r="T79" s="3" t="str">
        <f>IF(ISNUMBER(Tabela1[[#This Row],[R5]]),IF(Tabela1[[#This Row],[R5]]&lt;11,11-Tabela1[[#This Row],[R5]],0)," ")</f>
        <v xml:space="preserve"> </v>
      </c>
      <c r="U79" s="3" t="str">
        <f>IF(ISNUMBER(Tabela1[[#This Row],[R6]]),IF(Tabela1[[#This Row],[R6]]&lt;11,11-Tabela1[[#This Row],[R6]],0)," ")</f>
        <v xml:space="preserve"> </v>
      </c>
      <c r="V79" s="3" t="str">
        <f>IF(ISNUMBER(Tabela1[[#This Row],[R7]]),IF(Tabela1[[#This Row],[R7]]&lt;21,21-Tabela1[[#This Row],[R7]],0)," ")</f>
        <v xml:space="preserve"> </v>
      </c>
      <c r="W79" s="3" t="str">
        <f>IF(ISNUMBER(Tabela1[[#This Row],[R8]]),IF(Tabela1[[#This Row],[R8]]&lt;11,11-Tabela1[[#This Row],[R8]],0)," ")</f>
        <v xml:space="preserve"> </v>
      </c>
      <c r="X79" s="3" t="str">
        <f>IF(ISNUMBER(Tabela1[[#This Row],[R9]]),IF(Tabela1[[#This Row],[R9]]&lt;11,11-Tabela1[[#This Row],[R9]],0)," ")</f>
        <v xml:space="preserve"> </v>
      </c>
      <c r="Y79" s="3" t="str">
        <f>IF(ISNUMBER(Tabela1[[#This Row],[R10]]),IF(Tabela1[[#This Row],[R10]]&lt;11,11-Tabela1[[#This Row],[R10]],0)," ")</f>
        <v xml:space="preserve"> </v>
      </c>
      <c r="AJ79" s="3" t="str">
        <f>IF(ISNUMBER(Tabela1[[#This Row],[w1]]),IF(Tabela1[[#This Row],[w1]]&lt;11,11-Tabela1[[#This Row],[w1]],0)," ")</f>
        <v xml:space="preserve"> </v>
      </c>
      <c r="AK79" s="3" t="str">
        <f>IF(ISNUMBER(Tabela1[[#This Row],[w2]]),IF(Tabela1[[#This Row],[w2]]&lt;21,21-Tabela1[[#This Row],[w2]],0)," ")</f>
        <v xml:space="preserve"> </v>
      </c>
      <c r="AL79" s="3" t="str">
        <f>IF(ISNUMBER(Tabela1[[#This Row],[w3]]),IF(Tabela1[[#This Row],[w3]]&lt;11,11-Tabela1[[#This Row],[w3]],0)," ")</f>
        <v xml:space="preserve"> </v>
      </c>
      <c r="AM79" s="3" t="str">
        <f>IF(ISNUMBER(Tabela1[[#This Row],[w4]]),IF(Tabela1[[#This Row],[w4]]&lt;11,11-Tabela1[[#This Row],[w4]],0)," ")</f>
        <v xml:space="preserve"> </v>
      </c>
      <c r="AN79" s="3" t="str">
        <f>IF(ISNUMBER(Tabela1[[#This Row],[w5]]),IF(Tabela1[[#This Row],[w5]]&lt;11,11-Tabela1[[#This Row],[w5]],0)," ")</f>
        <v xml:space="preserve"> </v>
      </c>
      <c r="AO79" s="3" t="str">
        <f>IF(ISNUMBER(Tabela1[[#This Row],[w6]]),IF(Tabela1[[#This Row],[w6]]&lt;11,11-Tabela1[[#This Row],[w6]],0)," ")</f>
        <v xml:space="preserve"> </v>
      </c>
      <c r="AP79" s="3" t="str">
        <f>IF(ISNUMBER(Tabela1[[#This Row],[w7]]),IF(Tabela1[[#This Row],[w7]]&lt;21,21-Tabela1[[#This Row],[w7]],0)," ")</f>
        <v xml:space="preserve"> </v>
      </c>
      <c r="AQ79" s="3" t="str">
        <f>IF(ISNUMBER(Tabela1[[#This Row],[w8]]),IF(Tabela1[[#This Row],[w8]]&lt;11,11-Tabela1[[#This Row],[w8]],0)," ")</f>
        <v xml:space="preserve"> </v>
      </c>
      <c r="AR79" s="3" t="str">
        <f>IF(ISNUMBER(Tabela1[[#This Row],[w9]]),IF(Tabela1[[#This Row],[w9]]&lt;11,11-Tabela1[[#This Row],[w9]],0)," ")</f>
        <v xml:space="preserve"> </v>
      </c>
      <c r="AS79" s="3" t="str">
        <f>IF(ISNUMBER(Tabela1[[#This Row],[w10]]),IF(Tabela1[[#This Row],[w10]]&lt;11,11-Tabela1[[#This Row],[w10]],0)," ")</f>
        <v xml:space="preserve"> </v>
      </c>
      <c r="AT79" s="3">
        <f>SUM(Tabela1[[#This Row],[PKT1]:[PKT10]])</f>
        <v>0</v>
      </c>
      <c r="AU79" s="3">
        <f>SUM(Tabela1[[#This Row],[p1]:[p10]])</f>
        <v>0</v>
      </c>
      <c r="AV79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79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79" s="3" t="str">
        <f>IF(MID(Tabela1[[#This Row],[Imię]],LEN(Tabela1[[#This Row],[Imię]]),1)="a",Tabela1[[#This Row],[GP]]," ")</f>
        <v xml:space="preserve"> </v>
      </c>
      <c r="AY79" s="3" t="str">
        <f>IF(MID(Tabela1[[#This Row],[Imię]],LEN(Tabela1[[#This Row],[Imię]]),1)="a",Tabela1[[#This Row],[mGP]]," ")</f>
        <v xml:space="preserve"> </v>
      </c>
    </row>
    <row r="80" spans="1:51">
      <c r="A80" t="s">
        <v>78</v>
      </c>
      <c r="B80" t="s">
        <v>222</v>
      </c>
      <c r="C80" t="s">
        <v>285</v>
      </c>
      <c r="P80" s="3" t="str">
        <f>IF(ISNUMBER(Tabela1[[#This Row],[R1]]),IF(Tabela1[[#This Row],[R1]]&lt;11,11-Tabela1[[#This Row],[R1]],0)," ")</f>
        <v xml:space="preserve"> </v>
      </c>
      <c r="Q80" s="3" t="str">
        <f>IF(ISNUMBER(Tabela1[[#This Row],[R2]]),IF(Tabela1[[#This Row],[R2]]&lt;21,21-Tabela1[[#This Row],[R2]],0)," ")</f>
        <v xml:space="preserve"> </v>
      </c>
      <c r="R80" s="3" t="str">
        <f>IF(ISNUMBER(Tabela1[[#This Row],[R3]]),IF(Tabela1[[#This Row],[R3]]&lt;11,11-Tabela1[[#This Row],[R3]],0)," ")</f>
        <v xml:space="preserve"> </v>
      </c>
      <c r="S80" s="3" t="str">
        <f>IF(ISNUMBER(Tabela1[[#This Row],[R4]]),IF(Tabela1[[#This Row],[R4]]&lt;11,11-Tabela1[[#This Row],[R4]],0)," ")</f>
        <v xml:space="preserve"> </v>
      </c>
      <c r="T80" s="3" t="str">
        <f>IF(ISNUMBER(Tabela1[[#This Row],[R5]]),IF(Tabela1[[#This Row],[R5]]&lt;11,11-Tabela1[[#This Row],[R5]],0)," ")</f>
        <v xml:space="preserve"> </v>
      </c>
      <c r="U80" s="3" t="str">
        <f>IF(ISNUMBER(Tabela1[[#This Row],[R6]]),IF(Tabela1[[#This Row],[R6]]&lt;11,11-Tabela1[[#This Row],[R6]],0)," ")</f>
        <v xml:space="preserve"> </v>
      </c>
      <c r="V80" s="3" t="str">
        <f>IF(ISNUMBER(Tabela1[[#This Row],[R7]]),IF(Tabela1[[#This Row],[R7]]&lt;21,21-Tabela1[[#This Row],[R7]],0)," ")</f>
        <v xml:space="preserve"> </v>
      </c>
      <c r="W80" s="3" t="str">
        <f>IF(ISNUMBER(Tabela1[[#This Row],[R8]]),IF(Tabela1[[#This Row],[R8]]&lt;11,11-Tabela1[[#This Row],[R8]],0)," ")</f>
        <v xml:space="preserve"> </v>
      </c>
      <c r="X80" s="3" t="str">
        <f>IF(ISNUMBER(Tabela1[[#This Row],[R9]]),IF(Tabela1[[#This Row],[R9]]&lt;11,11-Tabela1[[#This Row],[R9]],0)," ")</f>
        <v xml:space="preserve"> </v>
      </c>
      <c r="Y80" s="3" t="str">
        <f>IF(ISNUMBER(Tabela1[[#This Row],[R10]]),IF(Tabela1[[#This Row],[R10]]&lt;11,11-Tabela1[[#This Row],[R10]],0)," ")</f>
        <v xml:space="preserve"> </v>
      </c>
      <c r="AJ80" s="3" t="str">
        <f>IF(ISNUMBER(Tabela1[[#This Row],[w1]]),IF(Tabela1[[#This Row],[w1]]&lt;11,11-Tabela1[[#This Row],[w1]],0)," ")</f>
        <v xml:space="preserve"> </v>
      </c>
      <c r="AK80" s="3" t="str">
        <f>IF(ISNUMBER(Tabela1[[#This Row],[w2]]),IF(Tabela1[[#This Row],[w2]]&lt;21,21-Tabela1[[#This Row],[w2]],0)," ")</f>
        <v xml:space="preserve"> </v>
      </c>
      <c r="AL80" s="3" t="str">
        <f>IF(ISNUMBER(Tabela1[[#This Row],[w3]]),IF(Tabela1[[#This Row],[w3]]&lt;11,11-Tabela1[[#This Row],[w3]],0)," ")</f>
        <v xml:space="preserve"> </v>
      </c>
      <c r="AM80" s="3" t="str">
        <f>IF(ISNUMBER(Tabela1[[#This Row],[w4]]),IF(Tabela1[[#This Row],[w4]]&lt;11,11-Tabela1[[#This Row],[w4]],0)," ")</f>
        <v xml:space="preserve"> </v>
      </c>
      <c r="AN80" s="3" t="str">
        <f>IF(ISNUMBER(Tabela1[[#This Row],[w5]]),IF(Tabela1[[#This Row],[w5]]&lt;11,11-Tabela1[[#This Row],[w5]],0)," ")</f>
        <v xml:space="preserve"> </v>
      </c>
      <c r="AO80" s="3" t="str">
        <f>IF(ISNUMBER(Tabela1[[#This Row],[w6]]),IF(Tabela1[[#This Row],[w6]]&lt;11,11-Tabela1[[#This Row],[w6]],0)," ")</f>
        <v xml:space="preserve"> </v>
      </c>
      <c r="AP80" s="3" t="str">
        <f>IF(ISNUMBER(Tabela1[[#This Row],[w7]]),IF(Tabela1[[#This Row],[w7]]&lt;21,21-Tabela1[[#This Row],[w7]],0)," ")</f>
        <v xml:space="preserve"> </v>
      </c>
      <c r="AQ80" s="3" t="str">
        <f>IF(ISNUMBER(Tabela1[[#This Row],[w8]]),IF(Tabela1[[#This Row],[w8]]&lt;11,11-Tabela1[[#This Row],[w8]],0)," ")</f>
        <v xml:space="preserve"> </v>
      </c>
      <c r="AR80" s="3" t="str">
        <f>IF(ISNUMBER(Tabela1[[#This Row],[w9]]),IF(Tabela1[[#This Row],[w9]]&lt;11,11-Tabela1[[#This Row],[w9]],0)," ")</f>
        <v xml:space="preserve"> </v>
      </c>
      <c r="AS80" s="3" t="str">
        <f>IF(ISNUMBER(Tabela1[[#This Row],[w10]]),IF(Tabela1[[#This Row],[w10]]&lt;11,11-Tabela1[[#This Row],[w10]],0)," ")</f>
        <v xml:space="preserve"> </v>
      </c>
      <c r="AT80" s="3">
        <f>SUM(Tabela1[[#This Row],[PKT1]:[PKT10]])</f>
        <v>0</v>
      </c>
      <c r="AU80" s="3">
        <f>SUM(Tabela1[[#This Row],[p1]:[p10]])</f>
        <v>0</v>
      </c>
      <c r="AV80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80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80" s="3" t="str">
        <f>IF(MID(Tabela1[[#This Row],[Imię]],LEN(Tabela1[[#This Row],[Imię]]),1)="a",Tabela1[[#This Row],[GP]]," ")</f>
        <v xml:space="preserve"> </v>
      </c>
      <c r="AY80" s="3" t="str">
        <f>IF(MID(Tabela1[[#This Row],[Imię]],LEN(Tabela1[[#This Row],[Imię]]),1)="a",Tabela1[[#This Row],[mGP]]," ")</f>
        <v xml:space="preserve"> </v>
      </c>
    </row>
    <row r="81" spans="1:51">
      <c r="A81" t="s">
        <v>79</v>
      </c>
      <c r="B81" t="s">
        <v>293</v>
      </c>
      <c r="C81" t="s">
        <v>285</v>
      </c>
      <c r="P81" s="3" t="str">
        <f>IF(ISNUMBER(Tabela1[[#This Row],[R1]]),IF(Tabela1[[#This Row],[R1]]&lt;11,11-Tabela1[[#This Row],[R1]],0)," ")</f>
        <v xml:space="preserve"> </v>
      </c>
      <c r="Q81" s="3" t="str">
        <f>IF(ISNUMBER(Tabela1[[#This Row],[R2]]),IF(Tabela1[[#This Row],[R2]]&lt;21,21-Tabela1[[#This Row],[R2]],0)," ")</f>
        <v xml:space="preserve"> </v>
      </c>
      <c r="R81" s="3" t="str">
        <f>IF(ISNUMBER(Tabela1[[#This Row],[R3]]),IF(Tabela1[[#This Row],[R3]]&lt;11,11-Tabela1[[#This Row],[R3]],0)," ")</f>
        <v xml:space="preserve"> </v>
      </c>
      <c r="S81" s="3" t="str">
        <f>IF(ISNUMBER(Tabela1[[#This Row],[R4]]),IF(Tabela1[[#This Row],[R4]]&lt;11,11-Tabela1[[#This Row],[R4]],0)," ")</f>
        <v xml:space="preserve"> </v>
      </c>
      <c r="T81" s="3" t="str">
        <f>IF(ISNUMBER(Tabela1[[#This Row],[R5]]),IF(Tabela1[[#This Row],[R5]]&lt;11,11-Tabela1[[#This Row],[R5]],0)," ")</f>
        <v xml:space="preserve"> </v>
      </c>
      <c r="U81" s="3" t="str">
        <f>IF(ISNUMBER(Tabela1[[#This Row],[R6]]),IF(Tabela1[[#This Row],[R6]]&lt;11,11-Tabela1[[#This Row],[R6]],0)," ")</f>
        <v xml:space="preserve"> </v>
      </c>
      <c r="V81" s="3" t="str">
        <f>IF(ISNUMBER(Tabela1[[#This Row],[R7]]),IF(Tabela1[[#This Row],[R7]]&lt;21,21-Tabela1[[#This Row],[R7]],0)," ")</f>
        <v xml:space="preserve"> </v>
      </c>
      <c r="W81" s="3" t="str">
        <f>IF(ISNUMBER(Tabela1[[#This Row],[R8]]),IF(Tabela1[[#This Row],[R8]]&lt;11,11-Tabela1[[#This Row],[R8]],0)," ")</f>
        <v xml:space="preserve"> </v>
      </c>
      <c r="X81" s="3" t="str">
        <f>IF(ISNUMBER(Tabela1[[#This Row],[R9]]),IF(Tabela1[[#This Row],[R9]]&lt;11,11-Tabela1[[#This Row],[R9]],0)," ")</f>
        <v xml:space="preserve"> </v>
      </c>
      <c r="Y81" s="3" t="str">
        <f>IF(ISNUMBER(Tabela1[[#This Row],[R10]]),IF(Tabela1[[#This Row],[R10]]&lt;11,11-Tabela1[[#This Row],[R10]],0)," ")</f>
        <v xml:space="preserve"> </v>
      </c>
      <c r="AJ81" s="3" t="str">
        <f>IF(ISNUMBER(Tabela1[[#This Row],[w1]]),IF(Tabela1[[#This Row],[w1]]&lt;11,11-Tabela1[[#This Row],[w1]],0)," ")</f>
        <v xml:space="preserve"> </v>
      </c>
      <c r="AK81" s="3" t="str">
        <f>IF(ISNUMBER(Tabela1[[#This Row],[w2]]),IF(Tabela1[[#This Row],[w2]]&lt;21,21-Tabela1[[#This Row],[w2]],0)," ")</f>
        <v xml:space="preserve"> </v>
      </c>
      <c r="AL81" s="3" t="str">
        <f>IF(ISNUMBER(Tabela1[[#This Row],[w3]]),IF(Tabela1[[#This Row],[w3]]&lt;11,11-Tabela1[[#This Row],[w3]],0)," ")</f>
        <v xml:space="preserve"> </v>
      </c>
      <c r="AM81" s="3" t="str">
        <f>IF(ISNUMBER(Tabela1[[#This Row],[w4]]),IF(Tabela1[[#This Row],[w4]]&lt;11,11-Tabela1[[#This Row],[w4]],0)," ")</f>
        <v xml:space="preserve"> </v>
      </c>
      <c r="AN81" s="3" t="str">
        <f>IF(ISNUMBER(Tabela1[[#This Row],[w5]]),IF(Tabela1[[#This Row],[w5]]&lt;11,11-Tabela1[[#This Row],[w5]],0)," ")</f>
        <v xml:space="preserve"> </v>
      </c>
      <c r="AO81" s="3" t="str">
        <f>IF(ISNUMBER(Tabela1[[#This Row],[w6]]),IF(Tabela1[[#This Row],[w6]]&lt;11,11-Tabela1[[#This Row],[w6]],0)," ")</f>
        <v xml:space="preserve"> </v>
      </c>
      <c r="AP81" s="3" t="str">
        <f>IF(ISNUMBER(Tabela1[[#This Row],[w7]]),IF(Tabela1[[#This Row],[w7]]&lt;21,21-Tabela1[[#This Row],[w7]],0)," ")</f>
        <v xml:space="preserve"> </v>
      </c>
      <c r="AQ81" s="3" t="str">
        <f>IF(ISNUMBER(Tabela1[[#This Row],[w8]]),IF(Tabela1[[#This Row],[w8]]&lt;11,11-Tabela1[[#This Row],[w8]],0)," ")</f>
        <v xml:space="preserve"> </v>
      </c>
      <c r="AR81" s="3" t="str">
        <f>IF(ISNUMBER(Tabela1[[#This Row],[w9]]),IF(Tabela1[[#This Row],[w9]]&lt;11,11-Tabela1[[#This Row],[w9]],0)," ")</f>
        <v xml:space="preserve"> </v>
      </c>
      <c r="AS81" s="3" t="str">
        <f>IF(ISNUMBER(Tabela1[[#This Row],[w10]]),IF(Tabela1[[#This Row],[w10]]&lt;11,11-Tabela1[[#This Row],[w10]],0)," ")</f>
        <v xml:space="preserve"> </v>
      </c>
      <c r="AT81" s="3">
        <f>SUM(Tabela1[[#This Row],[PKT1]:[PKT10]])</f>
        <v>0</v>
      </c>
      <c r="AU81" s="3">
        <f>SUM(Tabela1[[#This Row],[p1]:[p10]])</f>
        <v>0</v>
      </c>
      <c r="AV81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81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81" s="3" t="str">
        <f>IF(MID(Tabela1[[#This Row],[Imię]],LEN(Tabela1[[#This Row],[Imię]]),1)="a",Tabela1[[#This Row],[GP]]," ")</f>
        <v xml:space="preserve"> </v>
      </c>
      <c r="AY81" s="3" t="str">
        <f>IF(MID(Tabela1[[#This Row],[Imię]],LEN(Tabela1[[#This Row],[Imię]]),1)="a",Tabela1[[#This Row],[mGP]]," ")</f>
        <v xml:space="preserve"> </v>
      </c>
    </row>
    <row r="82" spans="1:51">
      <c r="A82" t="s">
        <v>80</v>
      </c>
      <c r="B82" t="s">
        <v>358</v>
      </c>
      <c r="C82" t="s">
        <v>359</v>
      </c>
      <c r="D82" s="2"/>
      <c r="E82" s="2"/>
      <c r="F82" s="2">
        <v>38</v>
      </c>
      <c r="G82" s="2"/>
      <c r="H82" s="2"/>
      <c r="I82" s="2"/>
      <c r="J82" s="2"/>
      <c r="K82" s="2"/>
      <c r="L82" s="2"/>
      <c r="M82" s="2"/>
      <c r="N82" s="2"/>
      <c r="O82" s="2"/>
      <c r="P82" s="4">
        <f>IF(ISNUMBER(Tabela1[[#This Row],[R1]]),IF(Tabela1[[#This Row],[R1]]&lt;11,11-Tabela1[[#This Row],[R1]],0)," ")</f>
        <v>0</v>
      </c>
      <c r="Q82" s="4" t="str">
        <f>IF(ISNUMBER(Tabela1[[#This Row],[R2]]),IF(Tabela1[[#This Row],[R2]]&lt;21,21-Tabela1[[#This Row],[R2]],0)," ")</f>
        <v xml:space="preserve"> </v>
      </c>
      <c r="R82" s="2" t="str">
        <f>IF(ISNUMBER(Tabela1[[#This Row],[R3]]),IF(Tabela1[[#This Row],[R3]]&lt;11,11-Tabela1[[#This Row],[R3]],0)," ")</f>
        <v xml:space="preserve"> </v>
      </c>
      <c r="S82" s="2" t="str">
        <f>IF(ISNUMBER(Tabela1[[#This Row],[R4]]),IF(Tabela1[[#This Row],[R4]]&lt;11,11-Tabela1[[#This Row],[R4]],0)," ")</f>
        <v xml:space="preserve"> </v>
      </c>
      <c r="T82" s="2" t="str">
        <f>IF(ISNUMBER(Tabela1[[#This Row],[R5]]),IF(Tabela1[[#This Row],[R5]]&lt;11,11-Tabela1[[#This Row],[R5]],0)," ")</f>
        <v xml:space="preserve"> </v>
      </c>
      <c r="U82" s="2" t="str">
        <f>IF(ISNUMBER(Tabela1[[#This Row],[R6]]),IF(Tabela1[[#This Row],[R6]]&lt;11,11-Tabela1[[#This Row],[R6]],0)," ")</f>
        <v xml:space="preserve"> </v>
      </c>
      <c r="V82" s="4" t="str">
        <f>IF(ISNUMBER(Tabela1[[#This Row],[R7]]),IF(Tabela1[[#This Row],[R7]]&lt;21,21-Tabela1[[#This Row],[R7]],0)," ")</f>
        <v xml:space="preserve"> </v>
      </c>
      <c r="W82" s="2" t="str">
        <f>IF(ISNUMBER(Tabela1[[#This Row],[R8]]),IF(Tabela1[[#This Row],[R8]]&lt;11,11-Tabela1[[#This Row],[R8]],0)," ")</f>
        <v xml:space="preserve"> </v>
      </c>
      <c r="X82" s="2" t="str">
        <f>IF(ISNUMBER(Tabela1[[#This Row],[R9]]),IF(Tabela1[[#This Row],[R9]]&lt;11,11-Tabela1[[#This Row],[R9]],0)," ")</f>
        <v xml:space="preserve"> </v>
      </c>
      <c r="Y82" s="2" t="str">
        <f>IF(ISNUMBER(Tabela1[[#This Row],[R10]]),IF(Tabela1[[#This Row],[R10]]&lt;11,11-Tabela1[[#This Row],[R10]],0)," ")</f>
        <v xml:space="preserve"> </v>
      </c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4" t="str">
        <f>IF(ISNUMBER(Tabela1[[#This Row],[w1]]),IF(Tabela1[[#This Row],[w1]]&lt;11,11-Tabela1[[#This Row],[w1]],0)," ")</f>
        <v xml:space="preserve"> </v>
      </c>
      <c r="AK82" s="4" t="str">
        <f>IF(ISNUMBER(Tabela1[[#This Row],[w2]]),IF(Tabela1[[#This Row],[w2]]&lt;21,21-Tabela1[[#This Row],[w2]],0)," ")</f>
        <v xml:space="preserve"> </v>
      </c>
      <c r="AL82" s="2" t="str">
        <f>IF(ISNUMBER(Tabela1[[#This Row],[w3]]),IF(Tabela1[[#This Row],[w3]]&lt;11,11-Tabela1[[#This Row],[w3]],0)," ")</f>
        <v xml:space="preserve"> </v>
      </c>
      <c r="AM82" s="2" t="str">
        <f>IF(ISNUMBER(Tabela1[[#This Row],[w4]]),IF(Tabela1[[#This Row],[w4]]&lt;11,11-Tabela1[[#This Row],[w4]],0)," ")</f>
        <v xml:space="preserve"> </v>
      </c>
      <c r="AN82" s="2" t="str">
        <f>IF(ISNUMBER(Tabela1[[#This Row],[w5]]),IF(Tabela1[[#This Row],[w5]]&lt;11,11-Tabela1[[#This Row],[w5]],0)," ")</f>
        <v xml:space="preserve"> </v>
      </c>
      <c r="AO82" s="2" t="str">
        <f>IF(ISNUMBER(Tabela1[[#This Row],[w6]]),IF(Tabela1[[#This Row],[w6]]&lt;11,11-Tabela1[[#This Row],[w6]],0)," ")</f>
        <v xml:space="preserve"> </v>
      </c>
      <c r="AP82" s="4" t="str">
        <f>IF(ISNUMBER(Tabela1[[#This Row],[w7]]),IF(Tabela1[[#This Row],[w7]]&lt;21,21-Tabela1[[#This Row],[w7]],0)," ")</f>
        <v xml:space="preserve"> </v>
      </c>
      <c r="AQ82" s="2" t="str">
        <f>IF(ISNUMBER(Tabela1[[#This Row],[w8]]),IF(Tabela1[[#This Row],[w8]]&lt;11,11-Tabela1[[#This Row],[w8]],0)," ")</f>
        <v xml:space="preserve"> </v>
      </c>
      <c r="AR82" s="2" t="str">
        <f>IF(ISNUMBER(Tabela1[[#This Row],[w9]]),IF(Tabela1[[#This Row],[w9]]&lt;11,11-Tabela1[[#This Row],[w9]],0)," ")</f>
        <v xml:space="preserve"> </v>
      </c>
      <c r="AS82" s="2" t="str">
        <f>IF(ISNUMBER(Tabela1[[#This Row],[w10]]),IF(Tabela1[[#This Row],[w10]]&lt;11,11-Tabela1[[#This Row],[w10]],0)," ")</f>
        <v xml:space="preserve"> </v>
      </c>
      <c r="AT82" s="4">
        <f>SUM(Tabela1[[#This Row],[PKT1]:[PKT10]])</f>
        <v>0</v>
      </c>
      <c r="AU82" s="4">
        <f>SUM(Tabela1[[#This Row],[p1]:[p10]])</f>
        <v>0</v>
      </c>
      <c r="AV82" s="4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82" s="4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82" s="4" t="str">
        <f>IF(MID(Tabela1[[#This Row],[Imię]],LEN(Tabela1[[#This Row],[Imię]]),1)="a",Tabela1[[#This Row],[GP]]," ")</f>
        <v xml:space="preserve"> </v>
      </c>
      <c r="AY82" s="4" t="str">
        <f>IF(MID(Tabela1[[#This Row],[Imię]],LEN(Tabela1[[#This Row],[Imię]]),1)="a",Tabela1[[#This Row],[mGP]]," ")</f>
        <v xml:space="preserve"> </v>
      </c>
    </row>
    <row r="83" spans="1:51">
      <c r="A83" t="s">
        <v>81</v>
      </c>
      <c r="B83" t="s">
        <v>195</v>
      </c>
      <c r="C83" t="s">
        <v>196</v>
      </c>
      <c r="P83" s="3" t="str">
        <f>IF(ISNUMBER(Tabela1[[#This Row],[R1]]),IF(Tabela1[[#This Row],[R1]]&lt;11,11-Tabela1[[#This Row],[R1]],0)," ")</f>
        <v xml:space="preserve"> </v>
      </c>
      <c r="Q83" s="3" t="str">
        <f>IF(ISNUMBER(Tabela1[[#This Row],[R2]]),IF(Tabela1[[#This Row],[R2]]&lt;21,21-Tabela1[[#This Row],[R2]],0)," ")</f>
        <v xml:space="preserve"> </v>
      </c>
      <c r="R83" s="3" t="str">
        <f>IF(ISNUMBER(Tabela1[[#This Row],[R3]]),IF(Tabela1[[#This Row],[R3]]&lt;11,11-Tabela1[[#This Row],[R3]],0)," ")</f>
        <v xml:space="preserve"> </v>
      </c>
      <c r="S83" s="3" t="str">
        <f>IF(ISNUMBER(Tabela1[[#This Row],[R4]]),IF(Tabela1[[#This Row],[R4]]&lt;11,11-Tabela1[[#This Row],[R4]],0)," ")</f>
        <v xml:space="preserve"> </v>
      </c>
      <c r="T83" s="3" t="str">
        <f>IF(ISNUMBER(Tabela1[[#This Row],[R5]]),IF(Tabela1[[#This Row],[R5]]&lt;11,11-Tabela1[[#This Row],[R5]],0)," ")</f>
        <v xml:space="preserve"> </v>
      </c>
      <c r="U83" s="3" t="str">
        <f>IF(ISNUMBER(Tabela1[[#This Row],[R6]]),IF(Tabela1[[#This Row],[R6]]&lt;11,11-Tabela1[[#This Row],[R6]],0)," ")</f>
        <v xml:space="preserve"> </v>
      </c>
      <c r="V83" s="3" t="str">
        <f>IF(ISNUMBER(Tabela1[[#This Row],[R7]]),IF(Tabela1[[#This Row],[R7]]&lt;21,21-Tabela1[[#This Row],[R7]],0)," ")</f>
        <v xml:space="preserve"> </v>
      </c>
      <c r="W83" s="3" t="str">
        <f>IF(ISNUMBER(Tabela1[[#This Row],[R8]]),IF(Tabela1[[#This Row],[R8]]&lt;11,11-Tabela1[[#This Row],[R8]],0)," ")</f>
        <v xml:space="preserve"> </v>
      </c>
      <c r="X83" s="3" t="str">
        <f>IF(ISNUMBER(Tabela1[[#This Row],[R9]]),IF(Tabela1[[#This Row],[R9]]&lt;11,11-Tabela1[[#This Row],[R9]],0)," ")</f>
        <v xml:space="preserve"> </v>
      </c>
      <c r="Y83" s="3" t="str">
        <f>IF(ISNUMBER(Tabela1[[#This Row],[R10]]),IF(Tabela1[[#This Row],[R10]]&lt;11,11-Tabela1[[#This Row],[R10]],0)," ")</f>
        <v xml:space="preserve"> </v>
      </c>
      <c r="AJ83" s="3" t="str">
        <f>IF(ISNUMBER(Tabela1[[#This Row],[w1]]),IF(Tabela1[[#This Row],[w1]]&lt;11,11-Tabela1[[#This Row],[w1]],0)," ")</f>
        <v xml:space="preserve"> </v>
      </c>
      <c r="AK83" s="3" t="str">
        <f>IF(ISNUMBER(Tabela1[[#This Row],[w2]]),IF(Tabela1[[#This Row],[w2]]&lt;21,21-Tabela1[[#This Row],[w2]],0)," ")</f>
        <v xml:space="preserve"> </v>
      </c>
      <c r="AL83" s="3" t="str">
        <f>IF(ISNUMBER(Tabela1[[#This Row],[w3]]),IF(Tabela1[[#This Row],[w3]]&lt;11,11-Tabela1[[#This Row],[w3]],0)," ")</f>
        <v xml:space="preserve"> </v>
      </c>
      <c r="AM83" s="3" t="str">
        <f>IF(ISNUMBER(Tabela1[[#This Row],[w4]]),IF(Tabela1[[#This Row],[w4]]&lt;11,11-Tabela1[[#This Row],[w4]],0)," ")</f>
        <v xml:space="preserve"> </v>
      </c>
      <c r="AN83" s="3" t="str">
        <f>IF(ISNUMBER(Tabela1[[#This Row],[w5]]),IF(Tabela1[[#This Row],[w5]]&lt;11,11-Tabela1[[#This Row],[w5]],0)," ")</f>
        <v xml:space="preserve"> </v>
      </c>
      <c r="AO83" s="3" t="str">
        <f>IF(ISNUMBER(Tabela1[[#This Row],[w6]]),IF(Tabela1[[#This Row],[w6]]&lt;11,11-Tabela1[[#This Row],[w6]],0)," ")</f>
        <v xml:space="preserve"> </v>
      </c>
      <c r="AP83" s="3" t="str">
        <f>IF(ISNUMBER(Tabela1[[#This Row],[w7]]),IF(Tabela1[[#This Row],[w7]]&lt;21,21-Tabela1[[#This Row],[w7]],0)," ")</f>
        <v xml:space="preserve"> </v>
      </c>
      <c r="AQ83" s="3" t="str">
        <f>IF(ISNUMBER(Tabela1[[#This Row],[w8]]),IF(Tabela1[[#This Row],[w8]]&lt;11,11-Tabela1[[#This Row],[w8]],0)," ")</f>
        <v xml:space="preserve"> </v>
      </c>
      <c r="AR83" s="3" t="str">
        <f>IF(ISNUMBER(Tabela1[[#This Row],[w9]]),IF(Tabela1[[#This Row],[w9]]&lt;11,11-Tabela1[[#This Row],[w9]],0)," ")</f>
        <v xml:space="preserve"> </v>
      </c>
      <c r="AS83" s="3" t="str">
        <f>IF(ISNUMBER(Tabela1[[#This Row],[w10]]),IF(Tabela1[[#This Row],[w10]]&lt;11,11-Tabela1[[#This Row],[w10]],0)," ")</f>
        <v xml:space="preserve"> </v>
      </c>
      <c r="AT83" s="3">
        <f>SUM(Tabela1[[#This Row],[PKT1]:[PKT10]])</f>
        <v>0</v>
      </c>
      <c r="AU83" s="3">
        <f>SUM(Tabela1[[#This Row],[p1]:[p10]])</f>
        <v>0</v>
      </c>
      <c r="AV83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83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83" s="3" t="str">
        <f>IF(MID(Tabela1[[#This Row],[Imię]],LEN(Tabela1[[#This Row],[Imię]]),1)="a",Tabela1[[#This Row],[GP]]," ")</f>
        <v xml:space="preserve"> </v>
      </c>
      <c r="AY83" s="3" t="str">
        <f>IF(MID(Tabela1[[#This Row],[Imię]],LEN(Tabela1[[#This Row],[Imię]]),1)="a",Tabela1[[#This Row],[mGP]]," ")</f>
        <v xml:space="preserve"> </v>
      </c>
    </row>
    <row r="84" spans="1:51">
      <c r="A84" t="s">
        <v>82</v>
      </c>
      <c r="B84" t="s">
        <v>228</v>
      </c>
      <c r="C84" t="s">
        <v>229</v>
      </c>
      <c r="P84" s="3" t="str">
        <f>IF(ISNUMBER(Tabela1[[#This Row],[R1]]),IF(Tabela1[[#This Row],[R1]]&lt;11,11-Tabela1[[#This Row],[R1]],0)," ")</f>
        <v xml:space="preserve"> </v>
      </c>
      <c r="Q84" s="3" t="str">
        <f>IF(ISNUMBER(Tabela1[[#This Row],[R2]]),IF(Tabela1[[#This Row],[R2]]&lt;21,21-Tabela1[[#This Row],[R2]],0)," ")</f>
        <v xml:space="preserve"> </v>
      </c>
      <c r="R84" s="3" t="str">
        <f>IF(ISNUMBER(Tabela1[[#This Row],[R3]]),IF(Tabela1[[#This Row],[R3]]&lt;11,11-Tabela1[[#This Row],[R3]],0)," ")</f>
        <v xml:space="preserve"> </v>
      </c>
      <c r="S84" s="3" t="str">
        <f>IF(ISNUMBER(Tabela1[[#This Row],[R4]]),IF(Tabela1[[#This Row],[R4]]&lt;11,11-Tabela1[[#This Row],[R4]],0)," ")</f>
        <v xml:space="preserve"> </v>
      </c>
      <c r="T84" s="3" t="str">
        <f>IF(ISNUMBER(Tabela1[[#This Row],[R5]]),IF(Tabela1[[#This Row],[R5]]&lt;11,11-Tabela1[[#This Row],[R5]],0)," ")</f>
        <v xml:space="preserve"> </v>
      </c>
      <c r="U84" s="3" t="str">
        <f>IF(ISNUMBER(Tabela1[[#This Row],[R6]]),IF(Tabela1[[#This Row],[R6]]&lt;11,11-Tabela1[[#This Row],[R6]],0)," ")</f>
        <v xml:space="preserve"> </v>
      </c>
      <c r="V84" s="3" t="str">
        <f>IF(ISNUMBER(Tabela1[[#This Row],[R7]]),IF(Tabela1[[#This Row],[R7]]&lt;21,21-Tabela1[[#This Row],[R7]],0)," ")</f>
        <v xml:space="preserve"> </v>
      </c>
      <c r="W84" s="3" t="str">
        <f>IF(ISNUMBER(Tabela1[[#This Row],[R8]]),IF(Tabela1[[#This Row],[R8]]&lt;11,11-Tabela1[[#This Row],[R8]],0)," ")</f>
        <v xml:space="preserve"> </v>
      </c>
      <c r="X84" s="3" t="str">
        <f>IF(ISNUMBER(Tabela1[[#This Row],[R9]]),IF(Tabela1[[#This Row],[R9]]&lt;11,11-Tabela1[[#This Row],[R9]],0)," ")</f>
        <v xml:space="preserve"> </v>
      </c>
      <c r="Y84" s="3" t="str">
        <f>IF(ISNUMBER(Tabela1[[#This Row],[R10]]),IF(Tabela1[[#This Row],[R10]]&lt;11,11-Tabela1[[#This Row],[R10]],0)," ")</f>
        <v xml:space="preserve"> </v>
      </c>
      <c r="AJ84" s="3" t="str">
        <f>IF(ISNUMBER(Tabela1[[#This Row],[w1]]),IF(Tabela1[[#This Row],[w1]]&lt;11,11-Tabela1[[#This Row],[w1]],0)," ")</f>
        <v xml:space="preserve"> </v>
      </c>
      <c r="AK84" s="3" t="str">
        <f>IF(ISNUMBER(Tabela1[[#This Row],[w2]]),IF(Tabela1[[#This Row],[w2]]&lt;21,21-Tabela1[[#This Row],[w2]],0)," ")</f>
        <v xml:space="preserve"> </v>
      </c>
      <c r="AL84" s="3" t="str">
        <f>IF(ISNUMBER(Tabela1[[#This Row],[w3]]),IF(Tabela1[[#This Row],[w3]]&lt;11,11-Tabela1[[#This Row],[w3]],0)," ")</f>
        <v xml:space="preserve"> </v>
      </c>
      <c r="AM84" s="3" t="str">
        <f>IF(ISNUMBER(Tabela1[[#This Row],[w4]]),IF(Tabela1[[#This Row],[w4]]&lt;11,11-Tabela1[[#This Row],[w4]],0)," ")</f>
        <v xml:space="preserve"> </v>
      </c>
      <c r="AN84" s="3" t="str">
        <f>IF(ISNUMBER(Tabela1[[#This Row],[w5]]),IF(Tabela1[[#This Row],[w5]]&lt;11,11-Tabela1[[#This Row],[w5]],0)," ")</f>
        <v xml:space="preserve"> </v>
      </c>
      <c r="AO84" s="3" t="str">
        <f>IF(ISNUMBER(Tabela1[[#This Row],[w6]]),IF(Tabela1[[#This Row],[w6]]&lt;11,11-Tabela1[[#This Row],[w6]],0)," ")</f>
        <v xml:space="preserve"> </v>
      </c>
      <c r="AP84" s="3" t="str">
        <f>IF(ISNUMBER(Tabela1[[#This Row],[w7]]),IF(Tabela1[[#This Row],[w7]]&lt;21,21-Tabela1[[#This Row],[w7]],0)," ")</f>
        <v xml:space="preserve"> </v>
      </c>
      <c r="AQ84" s="3" t="str">
        <f>IF(ISNUMBER(Tabela1[[#This Row],[w8]]),IF(Tabela1[[#This Row],[w8]]&lt;11,11-Tabela1[[#This Row],[w8]],0)," ")</f>
        <v xml:space="preserve"> </v>
      </c>
      <c r="AR84" s="3" t="str">
        <f>IF(ISNUMBER(Tabela1[[#This Row],[w9]]),IF(Tabela1[[#This Row],[w9]]&lt;11,11-Tabela1[[#This Row],[w9]],0)," ")</f>
        <v xml:space="preserve"> </v>
      </c>
      <c r="AS84" s="3" t="str">
        <f>IF(ISNUMBER(Tabela1[[#This Row],[w10]]),IF(Tabela1[[#This Row],[w10]]&lt;11,11-Tabela1[[#This Row],[w10]],0)," ")</f>
        <v xml:space="preserve"> </v>
      </c>
      <c r="AT84" s="3">
        <f>SUM(Tabela1[[#This Row],[PKT1]:[PKT10]])</f>
        <v>0</v>
      </c>
      <c r="AU84" s="3">
        <f>SUM(Tabela1[[#This Row],[p1]:[p10]])</f>
        <v>0</v>
      </c>
      <c r="AV84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84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84" s="3" t="str">
        <f>IF(MID(Tabela1[[#This Row],[Imię]],LEN(Tabela1[[#This Row],[Imię]]),1)="a",Tabela1[[#This Row],[GP]]," ")</f>
        <v xml:space="preserve"> </v>
      </c>
      <c r="AY84" s="3" t="str">
        <f>IF(MID(Tabela1[[#This Row],[Imię]],LEN(Tabela1[[#This Row],[Imię]]),1)="a",Tabela1[[#This Row],[mGP]]," ")</f>
        <v xml:space="preserve"> </v>
      </c>
    </row>
    <row r="85" spans="1:51">
      <c r="A85" t="s">
        <v>83</v>
      </c>
      <c r="B85" t="s">
        <v>206</v>
      </c>
      <c r="C85" t="s">
        <v>207</v>
      </c>
      <c r="F85">
        <v>8</v>
      </c>
      <c r="J85">
        <v>8</v>
      </c>
      <c r="K85">
        <v>8</v>
      </c>
      <c r="P85" s="3">
        <f>IF(ISNUMBER(Tabela1[[#This Row],[R1]]),IF(Tabela1[[#This Row],[R1]]&lt;11,11-Tabela1[[#This Row],[R1]],0)," ")</f>
        <v>3</v>
      </c>
      <c r="Q85" s="3" t="str">
        <f>IF(ISNUMBER(Tabela1[[#This Row],[R2]]),IF(Tabela1[[#This Row],[R2]]&lt;21,21-Tabela1[[#This Row],[R2]],0)," ")</f>
        <v xml:space="preserve"> </v>
      </c>
      <c r="R85" s="3" t="str">
        <f>IF(ISNUMBER(Tabela1[[#This Row],[R3]]),IF(Tabela1[[#This Row],[R3]]&lt;11,11-Tabela1[[#This Row],[R3]],0)," ")</f>
        <v xml:space="preserve"> </v>
      </c>
      <c r="S85" s="3" t="str">
        <f>IF(ISNUMBER(Tabela1[[#This Row],[R4]]),IF(Tabela1[[#This Row],[R4]]&lt;11,11-Tabela1[[#This Row],[R4]],0)," ")</f>
        <v xml:space="preserve"> </v>
      </c>
      <c r="T85" s="3">
        <f>IF(ISNUMBER(Tabela1[[#This Row],[R5]]),IF(Tabela1[[#This Row],[R5]]&lt;11,11-Tabela1[[#This Row],[R5]],0)," ")</f>
        <v>3</v>
      </c>
      <c r="U85" s="3">
        <f>IF(ISNUMBER(Tabela1[[#This Row],[R6]]),IF(Tabela1[[#This Row],[R6]]&lt;11,11-Tabela1[[#This Row],[R6]],0)," ")</f>
        <v>3</v>
      </c>
      <c r="V85" s="3" t="str">
        <f>IF(ISNUMBER(Tabela1[[#This Row],[R7]]),IF(Tabela1[[#This Row],[R7]]&lt;21,21-Tabela1[[#This Row],[R7]],0)," ")</f>
        <v xml:space="preserve"> </v>
      </c>
      <c r="W85" s="3" t="str">
        <f>IF(ISNUMBER(Tabela1[[#This Row],[R8]]),IF(Tabela1[[#This Row],[R8]]&lt;11,11-Tabela1[[#This Row],[R8]],0)," ")</f>
        <v xml:space="preserve"> </v>
      </c>
      <c r="X85" s="3" t="str">
        <f>IF(ISNUMBER(Tabela1[[#This Row],[R9]]),IF(Tabela1[[#This Row],[R9]]&lt;11,11-Tabela1[[#This Row],[R9]],0)," ")</f>
        <v xml:space="preserve"> </v>
      </c>
      <c r="Y85" s="3" t="str">
        <f>IF(ISNUMBER(Tabela1[[#This Row],[R10]]),IF(Tabela1[[#This Row],[R10]]&lt;11,11-Tabela1[[#This Row],[R10]],0)," ")</f>
        <v xml:space="preserve"> </v>
      </c>
      <c r="AJ85" s="3" t="str">
        <f>IF(ISNUMBER(Tabela1[[#This Row],[w1]]),IF(Tabela1[[#This Row],[w1]]&lt;11,11-Tabela1[[#This Row],[w1]],0)," ")</f>
        <v xml:space="preserve"> </v>
      </c>
      <c r="AK85" s="3" t="str">
        <f>IF(ISNUMBER(Tabela1[[#This Row],[w2]]),IF(Tabela1[[#This Row],[w2]]&lt;21,21-Tabela1[[#This Row],[w2]],0)," ")</f>
        <v xml:space="preserve"> </v>
      </c>
      <c r="AL85" s="3" t="str">
        <f>IF(ISNUMBER(Tabela1[[#This Row],[w3]]),IF(Tabela1[[#This Row],[w3]]&lt;11,11-Tabela1[[#This Row],[w3]],0)," ")</f>
        <v xml:space="preserve"> </v>
      </c>
      <c r="AM85" s="3" t="str">
        <f>IF(ISNUMBER(Tabela1[[#This Row],[w4]]),IF(Tabela1[[#This Row],[w4]]&lt;11,11-Tabela1[[#This Row],[w4]],0)," ")</f>
        <v xml:space="preserve"> </v>
      </c>
      <c r="AN85" s="3" t="str">
        <f>IF(ISNUMBER(Tabela1[[#This Row],[w5]]),IF(Tabela1[[#This Row],[w5]]&lt;11,11-Tabela1[[#This Row],[w5]],0)," ")</f>
        <v xml:space="preserve"> </v>
      </c>
      <c r="AO85" s="3" t="str">
        <f>IF(ISNUMBER(Tabela1[[#This Row],[w6]]),IF(Tabela1[[#This Row],[w6]]&lt;11,11-Tabela1[[#This Row],[w6]],0)," ")</f>
        <v xml:space="preserve"> </v>
      </c>
      <c r="AP85" s="3" t="str">
        <f>IF(ISNUMBER(Tabela1[[#This Row],[w7]]),IF(Tabela1[[#This Row],[w7]]&lt;21,21-Tabela1[[#This Row],[w7]],0)," ")</f>
        <v xml:space="preserve"> </v>
      </c>
      <c r="AQ85" s="3" t="str">
        <f>IF(ISNUMBER(Tabela1[[#This Row],[w8]]),IF(Tabela1[[#This Row],[w8]]&lt;11,11-Tabela1[[#This Row],[w8]],0)," ")</f>
        <v xml:space="preserve"> </v>
      </c>
      <c r="AR85" s="3" t="str">
        <f>IF(ISNUMBER(Tabela1[[#This Row],[w9]]),IF(Tabela1[[#This Row],[w9]]&lt;11,11-Tabela1[[#This Row],[w9]],0)," ")</f>
        <v xml:space="preserve"> </v>
      </c>
      <c r="AS85" s="3" t="str">
        <f>IF(ISNUMBER(Tabela1[[#This Row],[w10]]),IF(Tabela1[[#This Row],[w10]]&lt;11,11-Tabela1[[#This Row],[w10]],0)," ")</f>
        <v xml:space="preserve"> </v>
      </c>
      <c r="AT85" s="3">
        <f>SUM(Tabela1[[#This Row],[PKT1]:[PKT10]])</f>
        <v>9</v>
      </c>
      <c r="AU85" s="3">
        <f>SUM(Tabela1[[#This Row],[p1]:[p10]])</f>
        <v>0</v>
      </c>
      <c r="AV85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85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85" s="3" t="str">
        <f>IF(MID(Tabela1[[#This Row],[Imię]],LEN(Tabela1[[#This Row],[Imię]]),1)="a",Tabela1[[#This Row],[GP]]," ")</f>
        <v xml:space="preserve"> </v>
      </c>
      <c r="AY85" s="3" t="str">
        <f>IF(MID(Tabela1[[#This Row],[Imię]],LEN(Tabela1[[#This Row],[Imię]]),1)="a",Tabela1[[#This Row],[mGP]]," ")</f>
        <v xml:space="preserve"> </v>
      </c>
    </row>
    <row r="86" spans="1:51">
      <c r="A86" t="s">
        <v>84</v>
      </c>
      <c r="B86" t="s">
        <v>344</v>
      </c>
      <c r="C86" t="s">
        <v>345</v>
      </c>
      <c r="D86" s="2"/>
      <c r="E86" s="2"/>
      <c r="F86" s="2">
        <v>15</v>
      </c>
      <c r="G86" s="2"/>
      <c r="H86" s="2"/>
      <c r="I86" s="2"/>
      <c r="J86" s="2"/>
      <c r="K86" s="2"/>
      <c r="L86" s="2"/>
      <c r="M86" s="2"/>
      <c r="N86" s="2"/>
      <c r="O86" s="2"/>
      <c r="P86" s="4">
        <f>IF(ISNUMBER(Tabela1[[#This Row],[R1]]),IF(Tabela1[[#This Row],[R1]]&lt;11,11-Tabela1[[#This Row],[R1]],0)," ")</f>
        <v>0</v>
      </c>
      <c r="Q86" s="4" t="str">
        <f>IF(ISNUMBER(Tabela1[[#This Row],[R2]]),IF(Tabela1[[#This Row],[R2]]&lt;21,21-Tabela1[[#This Row],[R2]],0)," ")</f>
        <v xml:space="preserve"> </v>
      </c>
      <c r="R86" s="2" t="str">
        <f>IF(ISNUMBER(Tabela1[[#This Row],[R3]]),IF(Tabela1[[#This Row],[R3]]&lt;11,11-Tabela1[[#This Row],[R3]],0)," ")</f>
        <v xml:space="preserve"> </v>
      </c>
      <c r="S86" s="2" t="str">
        <f>IF(ISNUMBER(Tabela1[[#This Row],[R4]]),IF(Tabela1[[#This Row],[R4]]&lt;11,11-Tabela1[[#This Row],[R4]],0)," ")</f>
        <v xml:space="preserve"> </v>
      </c>
      <c r="T86" s="2" t="str">
        <f>IF(ISNUMBER(Tabela1[[#This Row],[R5]]),IF(Tabela1[[#This Row],[R5]]&lt;11,11-Tabela1[[#This Row],[R5]],0)," ")</f>
        <v xml:space="preserve"> </v>
      </c>
      <c r="U86" s="2" t="str">
        <f>IF(ISNUMBER(Tabela1[[#This Row],[R6]]),IF(Tabela1[[#This Row],[R6]]&lt;11,11-Tabela1[[#This Row],[R6]],0)," ")</f>
        <v xml:space="preserve"> </v>
      </c>
      <c r="V86" s="4" t="str">
        <f>IF(ISNUMBER(Tabela1[[#This Row],[R7]]),IF(Tabela1[[#This Row],[R7]]&lt;21,21-Tabela1[[#This Row],[R7]],0)," ")</f>
        <v xml:space="preserve"> </v>
      </c>
      <c r="W86" s="2" t="str">
        <f>IF(ISNUMBER(Tabela1[[#This Row],[R8]]),IF(Tabela1[[#This Row],[R8]]&lt;11,11-Tabela1[[#This Row],[R8]],0)," ")</f>
        <v xml:space="preserve"> </v>
      </c>
      <c r="X86" s="2" t="str">
        <f>IF(ISNUMBER(Tabela1[[#This Row],[R9]]),IF(Tabela1[[#This Row],[R9]]&lt;11,11-Tabela1[[#This Row],[R9]],0)," ")</f>
        <v xml:space="preserve"> </v>
      </c>
      <c r="Y86" s="2" t="str">
        <f>IF(ISNUMBER(Tabela1[[#This Row],[R10]]),IF(Tabela1[[#This Row],[R10]]&lt;11,11-Tabela1[[#This Row],[R10]],0)," ")</f>
        <v xml:space="preserve"> </v>
      </c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4" t="str">
        <f>IF(ISNUMBER(Tabela1[[#This Row],[w1]]),IF(Tabela1[[#This Row],[w1]]&lt;11,11-Tabela1[[#This Row],[w1]],0)," ")</f>
        <v xml:space="preserve"> </v>
      </c>
      <c r="AK86" s="4" t="str">
        <f>IF(ISNUMBER(Tabela1[[#This Row],[w2]]),IF(Tabela1[[#This Row],[w2]]&lt;21,21-Tabela1[[#This Row],[w2]],0)," ")</f>
        <v xml:space="preserve"> </v>
      </c>
      <c r="AL86" s="2" t="str">
        <f>IF(ISNUMBER(Tabela1[[#This Row],[w3]]),IF(Tabela1[[#This Row],[w3]]&lt;11,11-Tabela1[[#This Row],[w3]],0)," ")</f>
        <v xml:space="preserve"> </v>
      </c>
      <c r="AM86" s="2" t="str">
        <f>IF(ISNUMBER(Tabela1[[#This Row],[w4]]),IF(Tabela1[[#This Row],[w4]]&lt;11,11-Tabela1[[#This Row],[w4]],0)," ")</f>
        <v xml:space="preserve"> </v>
      </c>
      <c r="AN86" s="2" t="str">
        <f>IF(ISNUMBER(Tabela1[[#This Row],[w5]]),IF(Tabela1[[#This Row],[w5]]&lt;11,11-Tabela1[[#This Row],[w5]],0)," ")</f>
        <v xml:space="preserve"> </v>
      </c>
      <c r="AO86" s="2" t="str">
        <f>IF(ISNUMBER(Tabela1[[#This Row],[w6]]),IF(Tabela1[[#This Row],[w6]]&lt;11,11-Tabela1[[#This Row],[w6]],0)," ")</f>
        <v xml:space="preserve"> </v>
      </c>
      <c r="AP86" s="4" t="str">
        <f>IF(ISNUMBER(Tabela1[[#This Row],[w7]]),IF(Tabela1[[#This Row],[w7]]&lt;21,21-Tabela1[[#This Row],[w7]],0)," ")</f>
        <v xml:space="preserve"> </v>
      </c>
      <c r="AQ86" s="2" t="str">
        <f>IF(ISNUMBER(Tabela1[[#This Row],[w8]]),IF(Tabela1[[#This Row],[w8]]&lt;11,11-Tabela1[[#This Row],[w8]],0)," ")</f>
        <v xml:space="preserve"> </v>
      </c>
      <c r="AR86" s="2" t="str">
        <f>IF(ISNUMBER(Tabela1[[#This Row],[w9]]),IF(Tabela1[[#This Row],[w9]]&lt;11,11-Tabela1[[#This Row],[w9]],0)," ")</f>
        <v xml:space="preserve"> </v>
      </c>
      <c r="AS86" s="2" t="str">
        <f>IF(ISNUMBER(Tabela1[[#This Row],[w10]]),IF(Tabela1[[#This Row],[w10]]&lt;11,11-Tabela1[[#This Row],[w10]],0)," ")</f>
        <v xml:space="preserve"> </v>
      </c>
      <c r="AT86" s="4">
        <f>SUM(Tabela1[[#This Row],[PKT1]:[PKT10]])</f>
        <v>0</v>
      </c>
      <c r="AU86" s="4">
        <f>SUM(Tabela1[[#This Row],[p1]:[p10]])</f>
        <v>0</v>
      </c>
      <c r="AV86" s="4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86" s="4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86" s="4" t="str">
        <f>IF(MID(Tabela1[[#This Row],[Imię]],LEN(Tabela1[[#This Row],[Imię]]),1)="a",Tabela1[[#This Row],[GP]]," ")</f>
        <v xml:space="preserve"> </v>
      </c>
      <c r="AY86" s="4" t="str">
        <f>IF(MID(Tabela1[[#This Row],[Imię]],LEN(Tabela1[[#This Row],[Imię]]),1)="a",Tabela1[[#This Row],[mGP]]," ")</f>
        <v xml:space="preserve"> </v>
      </c>
    </row>
    <row r="87" spans="1:51">
      <c r="A87" t="s">
        <v>85</v>
      </c>
      <c r="B87" t="s">
        <v>319</v>
      </c>
      <c r="C87" t="s">
        <v>320</v>
      </c>
      <c r="F87">
        <v>30</v>
      </c>
      <c r="P87" s="3">
        <f>IF(ISNUMBER(Tabela1[[#This Row],[R1]]),IF(Tabela1[[#This Row],[R1]]&lt;11,11-Tabela1[[#This Row],[R1]],0)," ")</f>
        <v>0</v>
      </c>
      <c r="Q87" s="3" t="str">
        <f>IF(ISNUMBER(Tabela1[[#This Row],[R2]]),IF(Tabela1[[#This Row],[R2]]&lt;21,21-Tabela1[[#This Row],[R2]],0)," ")</f>
        <v xml:space="preserve"> </v>
      </c>
      <c r="R87" s="3" t="str">
        <f>IF(ISNUMBER(Tabela1[[#This Row],[R3]]),IF(Tabela1[[#This Row],[R3]]&lt;11,11-Tabela1[[#This Row],[R3]],0)," ")</f>
        <v xml:space="preserve"> </v>
      </c>
      <c r="S87" s="3" t="str">
        <f>IF(ISNUMBER(Tabela1[[#This Row],[R4]]),IF(Tabela1[[#This Row],[R4]]&lt;11,11-Tabela1[[#This Row],[R4]],0)," ")</f>
        <v xml:space="preserve"> </v>
      </c>
      <c r="T87" s="3" t="str">
        <f>IF(ISNUMBER(Tabela1[[#This Row],[R5]]),IF(Tabela1[[#This Row],[R5]]&lt;11,11-Tabela1[[#This Row],[R5]],0)," ")</f>
        <v xml:space="preserve"> </v>
      </c>
      <c r="U87" s="3" t="str">
        <f>IF(ISNUMBER(Tabela1[[#This Row],[R6]]),IF(Tabela1[[#This Row],[R6]]&lt;11,11-Tabela1[[#This Row],[R6]],0)," ")</f>
        <v xml:space="preserve"> </v>
      </c>
      <c r="V87" s="3" t="str">
        <f>IF(ISNUMBER(Tabela1[[#This Row],[R7]]),IF(Tabela1[[#This Row],[R7]]&lt;21,21-Tabela1[[#This Row],[R7]],0)," ")</f>
        <v xml:space="preserve"> </v>
      </c>
      <c r="W87" s="3" t="str">
        <f>IF(ISNUMBER(Tabela1[[#This Row],[R8]]),IF(Tabela1[[#This Row],[R8]]&lt;11,11-Tabela1[[#This Row],[R8]],0)," ")</f>
        <v xml:space="preserve"> </v>
      </c>
      <c r="X87" s="3" t="str">
        <f>IF(ISNUMBER(Tabela1[[#This Row],[R9]]),IF(Tabela1[[#This Row],[R9]]&lt;11,11-Tabela1[[#This Row],[R9]],0)," ")</f>
        <v xml:space="preserve"> </v>
      </c>
      <c r="Y87" s="3" t="str">
        <f>IF(ISNUMBER(Tabela1[[#This Row],[R10]]),IF(Tabela1[[#This Row],[R10]]&lt;11,11-Tabela1[[#This Row],[R10]],0)," ")</f>
        <v xml:space="preserve"> </v>
      </c>
      <c r="AJ87" s="3" t="str">
        <f>IF(ISNUMBER(Tabela1[[#This Row],[w1]]),IF(Tabela1[[#This Row],[w1]]&lt;11,11-Tabela1[[#This Row],[w1]],0)," ")</f>
        <v xml:space="preserve"> </v>
      </c>
      <c r="AK87" s="3" t="str">
        <f>IF(ISNUMBER(Tabela1[[#This Row],[w2]]),IF(Tabela1[[#This Row],[w2]]&lt;21,21-Tabela1[[#This Row],[w2]],0)," ")</f>
        <v xml:space="preserve"> </v>
      </c>
      <c r="AL87" s="3" t="str">
        <f>IF(ISNUMBER(Tabela1[[#This Row],[w3]]),IF(Tabela1[[#This Row],[w3]]&lt;11,11-Tabela1[[#This Row],[w3]],0)," ")</f>
        <v xml:space="preserve"> </v>
      </c>
      <c r="AM87" s="3" t="str">
        <f>IF(ISNUMBER(Tabela1[[#This Row],[w4]]),IF(Tabela1[[#This Row],[w4]]&lt;11,11-Tabela1[[#This Row],[w4]],0)," ")</f>
        <v xml:space="preserve"> </v>
      </c>
      <c r="AN87" s="3" t="str">
        <f>IF(ISNUMBER(Tabela1[[#This Row],[w5]]),IF(Tabela1[[#This Row],[w5]]&lt;11,11-Tabela1[[#This Row],[w5]],0)," ")</f>
        <v xml:space="preserve"> </v>
      </c>
      <c r="AO87" s="3" t="str">
        <f>IF(ISNUMBER(Tabela1[[#This Row],[w6]]),IF(Tabela1[[#This Row],[w6]]&lt;11,11-Tabela1[[#This Row],[w6]],0)," ")</f>
        <v xml:space="preserve"> </v>
      </c>
      <c r="AP87" s="3" t="str">
        <f>IF(ISNUMBER(Tabela1[[#This Row],[w7]]),IF(Tabela1[[#This Row],[w7]]&lt;21,21-Tabela1[[#This Row],[w7]],0)," ")</f>
        <v xml:space="preserve"> </v>
      </c>
      <c r="AQ87" s="3" t="str">
        <f>IF(ISNUMBER(Tabela1[[#This Row],[w8]]),IF(Tabela1[[#This Row],[w8]]&lt;11,11-Tabela1[[#This Row],[w8]],0)," ")</f>
        <v xml:space="preserve"> </v>
      </c>
      <c r="AR87" s="3" t="str">
        <f>IF(ISNUMBER(Tabela1[[#This Row],[w9]]),IF(Tabela1[[#This Row],[w9]]&lt;11,11-Tabela1[[#This Row],[w9]],0)," ")</f>
        <v xml:space="preserve"> </v>
      </c>
      <c r="AS87" s="3" t="str">
        <f>IF(ISNUMBER(Tabela1[[#This Row],[w10]]),IF(Tabela1[[#This Row],[w10]]&lt;11,11-Tabela1[[#This Row],[w10]],0)," ")</f>
        <v xml:space="preserve"> </v>
      </c>
      <c r="AT87" s="3">
        <f>SUM(Tabela1[[#This Row],[PKT1]:[PKT10]])</f>
        <v>0</v>
      </c>
      <c r="AU87" s="3">
        <f>SUM(Tabela1[[#This Row],[p1]:[p10]])</f>
        <v>0</v>
      </c>
      <c r="AV87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87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87" s="3" t="str">
        <f>IF(MID(Tabela1[[#This Row],[Imię]],LEN(Tabela1[[#This Row],[Imię]]),1)="a",Tabela1[[#This Row],[GP]]," ")</f>
        <v xml:space="preserve"> </v>
      </c>
      <c r="AY87" s="3" t="str">
        <f>IF(MID(Tabela1[[#This Row],[Imię]],LEN(Tabela1[[#This Row],[Imię]]),1)="a",Tabela1[[#This Row],[mGP]]," ")</f>
        <v xml:space="preserve"> </v>
      </c>
    </row>
    <row r="88" spans="1:51">
      <c r="A88" t="s">
        <v>86</v>
      </c>
      <c r="B88" t="s">
        <v>304</v>
      </c>
      <c r="C88" t="s">
        <v>305</v>
      </c>
      <c r="P88" s="3" t="str">
        <f>IF(ISNUMBER(Tabela1[[#This Row],[R1]]),IF(Tabela1[[#This Row],[R1]]&lt;11,11-Tabela1[[#This Row],[R1]],0)," ")</f>
        <v xml:space="preserve"> </v>
      </c>
      <c r="Q88" s="3" t="str">
        <f>IF(ISNUMBER(Tabela1[[#This Row],[R2]]),IF(Tabela1[[#This Row],[R2]]&lt;21,21-Tabela1[[#This Row],[R2]],0)," ")</f>
        <v xml:space="preserve"> </v>
      </c>
      <c r="R88" s="3" t="str">
        <f>IF(ISNUMBER(Tabela1[[#This Row],[R3]]),IF(Tabela1[[#This Row],[R3]]&lt;11,11-Tabela1[[#This Row],[R3]],0)," ")</f>
        <v xml:space="preserve"> </v>
      </c>
      <c r="S88" s="3" t="str">
        <f>IF(ISNUMBER(Tabela1[[#This Row],[R4]]),IF(Tabela1[[#This Row],[R4]]&lt;11,11-Tabela1[[#This Row],[R4]],0)," ")</f>
        <v xml:space="preserve"> </v>
      </c>
      <c r="T88" s="3" t="str">
        <f>IF(ISNUMBER(Tabela1[[#This Row],[R5]]),IF(Tabela1[[#This Row],[R5]]&lt;11,11-Tabela1[[#This Row],[R5]],0)," ")</f>
        <v xml:space="preserve"> </v>
      </c>
      <c r="U88" s="3" t="str">
        <f>IF(ISNUMBER(Tabela1[[#This Row],[R6]]),IF(Tabela1[[#This Row],[R6]]&lt;11,11-Tabela1[[#This Row],[R6]],0)," ")</f>
        <v xml:space="preserve"> </v>
      </c>
      <c r="V88" s="3" t="str">
        <f>IF(ISNUMBER(Tabela1[[#This Row],[R7]]),IF(Tabela1[[#This Row],[R7]]&lt;21,21-Tabela1[[#This Row],[R7]],0)," ")</f>
        <v xml:space="preserve"> </v>
      </c>
      <c r="W88" s="3" t="str">
        <f>IF(ISNUMBER(Tabela1[[#This Row],[R8]]),IF(Tabela1[[#This Row],[R8]]&lt;11,11-Tabela1[[#This Row],[R8]],0)," ")</f>
        <v xml:space="preserve"> </v>
      </c>
      <c r="X88" s="3" t="str">
        <f>IF(ISNUMBER(Tabela1[[#This Row],[R9]]),IF(Tabela1[[#This Row],[R9]]&lt;11,11-Tabela1[[#This Row],[R9]],0)," ")</f>
        <v xml:space="preserve"> </v>
      </c>
      <c r="Y88" s="3" t="str">
        <f>IF(ISNUMBER(Tabela1[[#This Row],[R10]]),IF(Tabela1[[#This Row],[R10]]&lt;11,11-Tabela1[[#This Row],[R10]],0)," ")</f>
        <v xml:space="preserve"> </v>
      </c>
      <c r="AJ88" s="3" t="str">
        <f>IF(ISNUMBER(Tabela1[[#This Row],[w1]]),IF(Tabela1[[#This Row],[w1]]&lt;11,11-Tabela1[[#This Row],[w1]],0)," ")</f>
        <v xml:space="preserve"> </v>
      </c>
      <c r="AK88" s="3" t="str">
        <f>IF(ISNUMBER(Tabela1[[#This Row],[w2]]),IF(Tabela1[[#This Row],[w2]]&lt;21,21-Tabela1[[#This Row],[w2]],0)," ")</f>
        <v xml:space="preserve"> </v>
      </c>
      <c r="AL88" s="3" t="str">
        <f>IF(ISNUMBER(Tabela1[[#This Row],[w3]]),IF(Tabela1[[#This Row],[w3]]&lt;11,11-Tabela1[[#This Row],[w3]],0)," ")</f>
        <v xml:space="preserve"> </v>
      </c>
      <c r="AM88" s="3" t="str">
        <f>IF(ISNUMBER(Tabela1[[#This Row],[w4]]),IF(Tabela1[[#This Row],[w4]]&lt;11,11-Tabela1[[#This Row],[w4]],0)," ")</f>
        <v xml:space="preserve"> </v>
      </c>
      <c r="AN88" s="3" t="str">
        <f>IF(ISNUMBER(Tabela1[[#This Row],[w5]]),IF(Tabela1[[#This Row],[w5]]&lt;11,11-Tabela1[[#This Row],[w5]],0)," ")</f>
        <v xml:space="preserve"> </v>
      </c>
      <c r="AO88" s="3" t="str">
        <f>IF(ISNUMBER(Tabela1[[#This Row],[w6]]),IF(Tabela1[[#This Row],[w6]]&lt;11,11-Tabela1[[#This Row],[w6]],0)," ")</f>
        <v xml:space="preserve"> </v>
      </c>
      <c r="AP88" s="3" t="str">
        <f>IF(ISNUMBER(Tabela1[[#This Row],[w7]]),IF(Tabela1[[#This Row],[w7]]&lt;21,21-Tabela1[[#This Row],[w7]],0)," ")</f>
        <v xml:space="preserve"> </v>
      </c>
      <c r="AQ88" s="3" t="str">
        <f>IF(ISNUMBER(Tabela1[[#This Row],[w8]]),IF(Tabela1[[#This Row],[w8]]&lt;11,11-Tabela1[[#This Row],[w8]],0)," ")</f>
        <v xml:space="preserve"> </v>
      </c>
      <c r="AR88" s="3" t="str">
        <f>IF(ISNUMBER(Tabela1[[#This Row],[w9]]),IF(Tabela1[[#This Row],[w9]]&lt;11,11-Tabela1[[#This Row],[w9]],0)," ")</f>
        <v xml:space="preserve"> </v>
      </c>
      <c r="AS88" s="3" t="str">
        <f>IF(ISNUMBER(Tabela1[[#This Row],[w10]]),IF(Tabela1[[#This Row],[w10]]&lt;11,11-Tabela1[[#This Row],[w10]],0)," ")</f>
        <v xml:space="preserve"> </v>
      </c>
      <c r="AT88" s="3">
        <f>SUM(Tabela1[[#This Row],[PKT1]:[PKT10]])</f>
        <v>0</v>
      </c>
      <c r="AU88" s="3">
        <f>SUM(Tabela1[[#This Row],[p1]:[p10]])</f>
        <v>0</v>
      </c>
      <c r="AV88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88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88" s="3" t="str">
        <f>IF(MID(Tabela1[[#This Row],[Imię]],LEN(Tabela1[[#This Row],[Imię]]),1)="a",Tabela1[[#This Row],[GP]]," ")</f>
        <v xml:space="preserve"> </v>
      </c>
      <c r="AY88" s="3" t="str">
        <f>IF(MID(Tabela1[[#This Row],[Imię]],LEN(Tabela1[[#This Row],[Imię]]),1)="a",Tabela1[[#This Row],[mGP]]," ")</f>
        <v xml:space="preserve"> </v>
      </c>
    </row>
    <row r="89" spans="1:51">
      <c r="A89" t="s">
        <v>87</v>
      </c>
      <c r="B89" t="s">
        <v>217</v>
      </c>
      <c r="C89" t="s">
        <v>221</v>
      </c>
      <c r="F89">
        <v>25</v>
      </c>
      <c r="J89">
        <v>10</v>
      </c>
      <c r="P89" s="3">
        <f>IF(ISNUMBER(Tabela1[[#This Row],[R1]]),IF(Tabela1[[#This Row],[R1]]&lt;11,11-Tabela1[[#This Row],[R1]],0)," ")</f>
        <v>0</v>
      </c>
      <c r="Q89" s="3" t="str">
        <f>IF(ISNUMBER(Tabela1[[#This Row],[R2]]),IF(Tabela1[[#This Row],[R2]]&lt;21,21-Tabela1[[#This Row],[R2]],0)," ")</f>
        <v xml:space="preserve"> </v>
      </c>
      <c r="R89" s="3" t="str">
        <f>IF(ISNUMBER(Tabela1[[#This Row],[R3]]),IF(Tabela1[[#This Row],[R3]]&lt;11,11-Tabela1[[#This Row],[R3]],0)," ")</f>
        <v xml:space="preserve"> </v>
      </c>
      <c r="S89" s="3" t="str">
        <f>IF(ISNUMBER(Tabela1[[#This Row],[R4]]),IF(Tabela1[[#This Row],[R4]]&lt;11,11-Tabela1[[#This Row],[R4]],0)," ")</f>
        <v xml:space="preserve"> </v>
      </c>
      <c r="T89" s="3">
        <f>IF(ISNUMBER(Tabela1[[#This Row],[R5]]),IF(Tabela1[[#This Row],[R5]]&lt;11,11-Tabela1[[#This Row],[R5]],0)," ")</f>
        <v>1</v>
      </c>
      <c r="U89" s="3" t="str">
        <f>IF(ISNUMBER(Tabela1[[#This Row],[R6]]),IF(Tabela1[[#This Row],[R6]]&lt;11,11-Tabela1[[#This Row],[R6]],0)," ")</f>
        <v xml:space="preserve"> </v>
      </c>
      <c r="V89" s="3" t="str">
        <f>IF(ISNUMBER(Tabela1[[#This Row],[R7]]),IF(Tabela1[[#This Row],[R7]]&lt;21,21-Tabela1[[#This Row],[R7]],0)," ")</f>
        <v xml:space="preserve"> </v>
      </c>
      <c r="W89" s="3" t="str">
        <f>IF(ISNUMBER(Tabela1[[#This Row],[R8]]),IF(Tabela1[[#This Row],[R8]]&lt;11,11-Tabela1[[#This Row],[R8]],0)," ")</f>
        <v xml:space="preserve"> </v>
      </c>
      <c r="X89" s="3" t="str">
        <f>IF(ISNUMBER(Tabela1[[#This Row],[R9]]),IF(Tabela1[[#This Row],[R9]]&lt;11,11-Tabela1[[#This Row],[R9]],0)," ")</f>
        <v xml:space="preserve"> </v>
      </c>
      <c r="Y89" s="3" t="str">
        <f>IF(ISNUMBER(Tabela1[[#This Row],[R10]]),IF(Tabela1[[#This Row],[R10]]&lt;11,11-Tabela1[[#This Row],[R10]],0)," ")</f>
        <v xml:space="preserve"> </v>
      </c>
      <c r="AJ89" s="3" t="str">
        <f>IF(ISNUMBER(Tabela1[[#This Row],[w1]]),IF(Tabela1[[#This Row],[w1]]&lt;11,11-Tabela1[[#This Row],[w1]],0)," ")</f>
        <v xml:space="preserve"> </v>
      </c>
      <c r="AK89" s="3" t="str">
        <f>IF(ISNUMBER(Tabela1[[#This Row],[w2]]),IF(Tabela1[[#This Row],[w2]]&lt;21,21-Tabela1[[#This Row],[w2]],0)," ")</f>
        <v xml:space="preserve"> </v>
      </c>
      <c r="AL89" s="3" t="str">
        <f>IF(ISNUMBER(Tabela1[[#This Row],[w3]]),IF(Tabela1[[#This Row],[w3]]&lt;11,11-Tabela1[[#This Row],[w3]],0)," ")</f>
        <v xml:space="preserve"> </v>
      </c>
      <c r="AM89" s="3" t="str">
        <f>IF(ISNUMBER(Tabela1[[#This Row],[w4]]),IF(Tabela1[[#This Row],[w4]]&lt;11,11-Tabela1[[#This Row],[w4]],0)," ")</f>
        <v xml:space="preserve"> </v>
      </c>
      <c r="AN89" s="3" t="str">
        <f>IF(ISNUMBER(Tabela1[[#This Row],[w5]]),IF(Tabela1[[#This Row],[w5]]&lt;11,11-Tabela1[[#This Row],[w5]],0)," ")</f>
        <v xml:space="preserve"> </v>
      </c>
      <c r="AO89" s="3" t="str">
        <f>IF(ISNUMBER(Tabela1[[#This Row],[w6]]),IF(Tabela1[[#This Row],[w6]]&lt;11,11-Tabela1[[#This Row],[w6]],0)," ")</f>
        <v xml:space="preserve"> </v>
      </c>
      <c r="AP89" s="3" t="str">
        <f>IF(ISNUMBER(Tabela1[[#This Row],[w7]]),IF(Tabela1[[#This Row],[w7]]&lt;21,21-Tabela1[[#This Row],[w7]],0)," ")</f>
        <v xml:space="preserve"> </v>
      </c>
      <c r="AQ89" s="3" t="str">
        <f>IF(ISNUMBER(Tabela1[[#This Row],[w8]]),IF(Tabela1[[#This Row],[w8]]&lt;11,11-Tabela1[[#This Row],[w8]],0)," ")</f>
        <v xml:space="preserve"> </v>
      </c>
      <c r="AR89" s="3" t="str">
        <f>IF(ISNUMBER(Tabela1[[#This Row],[w9]]),IF(Tabela1[[#This Row],[w9]]&lt;11,11-Tabela1[[#This Row],[w9]],0)," ")</f>
        <v xml:space="preserve"> </v>
      </c>
      <c r="AS89" s="3" t="str">
        <f>IF(ISNUMBER(Tabela1[[#This Row],[w10]]),IF(Tabela1[[#This Row],[w10]]&lt;11,11-Tabela1[[#This Row],[w10]],0)," ")</f>
        <v xml:space="preserve"> </v>
      </c>
      <c r="AT89" s="3">
        <f>SUM(Tabela1[[#This Row],[PKT1]:[PKT10]])</f>
        <v>1</v>
      </c>
      <c r="AU89" s="3">
        <f>SUM(Tabela1[[#This Row],[p1]:[p10]])</f>
        <v>0</v>
      </c>
      <c r="AV89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89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89" s="3" t="str">
        <f>IF(MID(Tabela1[[#This Row],[Imię]],LEN(Tabela1[[#This Row],[Imię]]),1)="a",Tabela1[[#This Row],[GP]]," ")</f>
        <v xml:space="preserve"> </v>
      </c>
      <c r="AY89" s="3" t="str">
        <f>IF(MID(Tabela1[[#This Row],[Imię]],LEN(Tabela1[[#This Row],[Imię]]),1)="a",Tabela1[[#This Row],[mGP]]," ")</f>
        <v xml:space="preserve"> </v>
      </c>
    </row>
    <row r="90" spans="1:51">
      <c r="A90" t="s">
        <v>88</v>
      </c>
      <c r="B90" t="s">
        <v>349</v>
      </c>
      <c r="C90" t="s">
        <v>350</v>
      </c>
      <c r="D90" s="2"/>
      <c r="E90" s="2"/>
      <c r="F90" s="2">
        <v>19</v>
      </c>
      <c r="G90" s="2"/>
      <c r="H90" s="2"/>
      <c r="I90" s="2"/>
      <c r="J90" s="2"/>
      <c r="K90" s="2"/>
      <c r="L90" s="2"/>
      <c r="M90" s="2"/>
      <c r="N90" s="2"/>
      <c r="O90" s="2"/>
      <c r="P90" s="4">
        <f>IF(ISNUMBER(Tabela1[[#This Row],[R1]]),IF(Tabela1[[#This Row],[R1]]&lt;11,11-Tabela1[[#This Row],[R1]],0)," ")</f>
        <v>0</v>
      </c>
      <c r="Q90" s="4" t="str">
        <f>IF(ISNUMBER(Tabela1[[#This Row],[R2]]),IF(Tabela1[[#This Row],[R2]]&lt;21,21-Tabela1[[#This Row],[R2]],0)," ")</f>
        <v xml:space="preserve"> </v>
      </c>
      <c r="R90" s="2" t="str">
        <f>IF(ISNUMBER(Tabela1[[#This Row],[R3]]),IF(Tabela1[[#This Row],[R3]]&lt;11,11-Tabela1[[#This Row],[R3]],0)," ")</f>
        <v xml:space="preserve"> </v>
      </c>
      <c r="S90" s="2" t="str">
        <f>IF(ISNUMBER(Tabela1[[#This Row],[R4]]),IF(Tabela1[[#This Row],[R4]]&lt;11,11-Tabela1[[#This Row],[R4]],0)," ")</f>
        <v xml:space="preserve"> </v>
      </c>
      <c r="T90" s="2" t="str">
        <f>IF(ISNUMBER(Tabela1[[#This Row],[R5]]),IF(Tabela1[[#This Row],[R5]]&lt;11,11-Tabela1[[#This Row],[R5]],0)," ")</f>
        <v xml:space="preserve"> </v>
      </c>
      <c r="U90" s="2" t="str">
        <f>IF(ISNUMBER(Tabela1[[#This Row],[R6]]),IF(Tabela1[[#This Row],[R6]]&lt;11,11-Tabela1[[#This Row],[R6]],0)," ")</f>
        <v xml:space="preserve"> </v>
      </c>
      <c r="V90" s="4" t="str">
        <f>IF(ISNUMBER(Tabela1[[#This Row],[R7]]),IF(Tabela1[[#This Row],[R7]]&lt;21,21-Tabela1[[#This Row],[R7]],0)," ")</f>
        <v xml:space="preserve"> </v>
      </c>
      <c r="W90" s="2" t="str">
        <f>IF(ISNUMBER(Tabela1[[#This Row],[R8]]),IF(Tabela1[[#This Row],[R8]]&lt;11,11-Tabela1[[#This Row],[R8]],0)," ")</f>
        <v xml:space="preserve"> </v>
      </c>
      <c r="X90" s="2" t="str">
        <f>IF(ISNUMBER(Tabela1[[#This Row],[R9]]),IF(Tabela1[[#This Row],[R9]]&lt;11,11-Tabela1[[#This Row],[R9]],0)," ")</f>
        <v xml:space="preserve"> </v>
      </c>
      <c r="Y90" s="2" t="str">
        <f>IF(ISNUMBER(Tabela1[[#This Row],[R10]]),IF(Tabela1[[#This Row],[R10]]&lt;11,11-Tabela1[[#This Row],[R10]],0)," ")</f>
        <v xml:space="preserve"> </v>
      </c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4" t="str">
        <f>IF(ISNUMBER(Tabela1[[#This Row],[w1]]),IF(Tabela1[[#This Row],[w1]]&lt;11,11-Tabela1[[#This Row],[w1]],0)," ")</f>
        <v xml:space="preserve"> </v>
      </c>
      <c r="AK90" s="4" t="str">
        <f>IF(ISNUMBER(Tabela1[[#This Row],[w2]]),IF(Tabela1[[#This Row],[w2]]&lt;21,21-Tabela1[[#This Row],[w2]],0)," ")</f>
        <v xml:space="preserve"> </v>
      </c>
      <c r="AL90" s="2" t="str">
        <f>IF(ISNUMBER(Tabela1[[#This Row],[w3]]),IF(Tabela1[[#This Row],[w3]]&lt;11,11-Tabela1[[#This Row],[w3]],0)," ")</f>
        <v xml:space="preserve"> </v>
      </c>
      <c r="AM90" s="2" t="str">
        <f>IF(ISNUMBER(Tabela1[[#This Row],[w4]]),IF(Tabela1[[#This Row],[w4]]&lt;11,11-Tabela1[[#This Row],[w4]],0)," ")</f>
        <v xml:space="preserve"> </v>
      </c>
      <c r="AN90" s="2" t="str">
        <f>IF(ISNUMBER(Tabela1[[#This Row],[w5]]),IF(Tabela1[[#This Row],[w5]]&lt;11,11-Tabela1[[#This Row],[w5]],0)," ")</f>
        <v xml:space="preserve"> </v>
      </c>
      <c r="AO90" s="2" t="str">
        <f>IF(ISNUMBER(Tabela1[[#This Row],[w6]]),IF(Tabela1[[#This Row],[w6]]&lt;11,11-Tabela1[[#This Row],[w6]],0)," ")</f>
        <v xml:space="preserve"> </v>
      </c>
      <c r="AP90" s="4" t="str">
        <f>IF(ISNUMBER(Tabela1[[#This Row],[w7]]),IF(Tabela1[[#This Row],[w7]]&lt;21,21-Tabela1[[#This Row],[w7]],0)," ")</f>
        <v xml:space="preserve"> </v>
      </c>
      <c r="AQ90" s="2" t="str">
        <f>IF(ISNUMBER(Tabela1[[#This Row],[w8]]),IF(Tabela1[[#This Row],[w8]]&lt;11,11-Tabela1[[#This Row],[w8]],0)," ")</f>
        <v xml:space="preserve"> </v>
      </c>
      <c r="AR90" s="2" t="str">
        <f>IF(ISNUMBER(Tabela1[[#This Row],[w9]]),IF(Tabela1[[#This Row],[w9]]&lt;11,11-Tabela1[[#This Row],[w9]],0)," ")</f>
        <v xml:space="preserve"> </v>
      </c>
      <c r="AS90" s="2" t="str">
        <f>IF(ISNUMBER(Tabela1[[#This Row],[w10]]),IF(Tabela1[[#This Row],[w10]]&lt;11,11-Tabela1[[#This Row],[w10]],0)," ")</f>
        <v xml:space="preserve"> </v>
      </c>
      <c r="AT90" s="4">
        <f>SUM(Tabela1[[#This Row],[PKT1]:[PKT10]])</f>
        <v>0</v>
      </c>
      <c r="AU90" s="4">
        <f>SUM(Tabela1[[#This Row],[p1]:[p10]])</f>
        <v>0</v>
      </c>
      <c r="AV90" s="4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90" s="4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90" s="4" t="str">
        <f>IF(MID(Tabela1[[#This Row],[Imię]],LEN(Tabela1[[#This Row],[Imię]]),1)="a",Tabela1[[#This Row],[GP]]," ")</f>
        <v xml:space="preserve"> </v>
      </c>
      <c r="AY90" s="4" t="str">
        <f>IF(MID(Tabela1[[#This Row],[Imię]],LEN(Tabela1[[#This Row],[Imię]]),1)="a",Tabela1[[#This Row],[mGP]]," ")</f>
        <v xml:space="preserve"> </v>
      </c>
    </row>
    <row r="91" spans="1:51">
      <c r="A91" t="s">
        <v>89</v>
      </c>
      <c r="B91" t="s">
        <v>201</v>
      </c>
      <c r="C91" t="s">
        <v>225</v>
      </c>
      <c r="P91" s="3" t="str">
        <f>IF(ISNUMBER(Tabela1[[#This Row],[R1]]),IF(Tabela1[[#This Row],[R1]]&lt;11,11-Tabela1[[#This Row],[R1]],0)," ")</f>
        <v xml:space="preserve"> </v>
      </c>
      <c r="Q91" s="3" t="str">
        <f>IF(ISNUMBER(Tabela1[[#This Row],[R2]]),IF(Tabela1[[#This Row],[R2]]&lt;21,21-Tabela1[[#This Row],[R2]],0)," ")</f>
        <v xml:space="preserve"> </v>
      </c>
      <c r="R91" s="3" t="str">
        <f>IF(ISNUMBER(Tabela1[[#This Row],[R3]]),IF(Tabela1[[#This Row],[R3]]&lt;11,11-Tabela1[[#This Row],[R3]],0)," ")</f>
        <v xml:space="preserve"> </v>
      </c>
      <c r="S91" s="3" t="str">
        <f>IF(ISNUMBER(Tabela1[[#This Row],[R4]]),IF(Tabela1[[#This Row],[R4]]&lt;11,11-Tabela1[[#This Row],[R4]],0)," ")</f>
        <v xml:space="preserve"> </v>
      </c>
      <c r="T91" s="3" t="str">
        <f>IF(ISNUMBER(Tabela1[[#This Row],[R5]]),IF(Tabela1[[#This Row],[R5]]&lt;11,11-Tabela1[[#This Row],[R5]],0)," ")</f>
        <v xml:space="preserve"> </v>
      </c>
      <c r="U91" s="3" t="str">
        <f>IF(ISNUMBER(Tabela1[[#This Row],[R6]]),IF(Tabela1[[#This Row],[R6]]&lt;11,11-Tabela1[[#This Row],[R6]],0)," ")</f>
        <v xml:space="preserve"> </v>
      </c>
      <c r="V91" s="3" t="str">
        <f>IF(ISNUMBER(Tabela1[[#This Row],[R7]]),IF(Tabela1[[#This Row],[R7]]&lt;21,21-Tabela1[[#This Row],[R7]],0)," ")</f>
        <v xml:space="preserve"> </v>
      </c>
      <c r="W91" s="3" t="str">
        <f>IF(ISNUMBER(Tabela1[[#This Row],[R8]]),IF(Tabela1[[#This Row],[R8]]&lt;11,11-Tabela1[[#This Row],[R8]],0)," ")</f>
        <v xml:space="preserve"> </v>
      </c>
      <c r="X91" s="3" t="str">
        <f>IF(ISNUMBER(Tabela1[[#This Row],[R9]]),IF(Tabela1[[#This Row],[R9]]&lt;11,11-Tabela1[[#This Row],[R9]],0)," ")</f>
        <v xml:space="preserve"> </v>
      </c>
      <c r="Y91" s="3" t="str">
        <f>IF(ISNUMBER(Tabela1[[#This Row],[R10]]),IF(Tabela1[[#This Row],[R10]]&lt;11,11-Tabela1[[#This Row],[R10]],0)," ")</f>
        <v xml:space="preserve"> </v>
      </c>
      <c r="AJ91" s="3" t="str">
        <f>IF(ISNUMBER(Tabela1[[#This Row],[w1]]),IF(Tabela1[[#This Row],[w1]]&lt;11,11-Tabela1[[#This Row],[w1]],0)," ")</f>
        <v xml:space="preserve"> </v>
      </c>
      <c r="AK91" s="3" t="str">
        <f>IF(ISNUMBER(Tabela1[[#This Row],[w2]]),IF(Tabela1[[#This Row],[w2]]&lt;21,21-Tabela1[[#This Row],[w2]],0)," ")</f>
        <v xml:space="preserve"> </v>
      </c>
      <c r="AL91" s="3" t="str">
        <f>IF(ISNUMBER(Tabela1[[#This Row],[w3]]),IF(Tabela1[[#This Row],[w3]]&lt;11,11-Tabela1[[#This Row],[w3]],0)," ")</f>
        <v xml:space="preserve"> </v>
      </c>
      <c r="AM91" s="3" t="str">
        <f>IF(ISNUMBER(Tabela1[[#This Row],[w4]]),IF(Tabela1[[#This Row],[w4]]&lt;11,11-Tabela1[[#This Row],[w4]],0)," ")</f>
        <v xml:space="preserve"> </v>
      </c>
      <c r="AN91" s="3" t="str">
        <f>IF(ISNUMBER(Tabela1[[#This Row],[w5]]),IF(Tabela1[[#This Row],[w5]]&lt;11,11-Tabela1[[#This Row],[w5]],0)," ")</f>
        <v xml:space="preserve"> </v>
      </c>
      <c r="AO91" s="3" t="str">
        <f>IF(ISNUMBER(Tabela1[[#This Row],[w6]]),IF(Tabela1[[#This Row],[w6]]&lt;11,11-Tabela1[[#This Row],[w6]],0)," ")</f>
        <v xml:space="preserve"> </v>
      </c>
      <c r="AP91" s="3" t="str">
        <f>IF(ISNUMBER(Tabela1[[#This Row],[w7]]),IF(Tabela1[[#This Row],[w7]]&lt;21,21-Tabela1[[#This Row],[w7]],0)," ")</f>
        <v xml:space="preserve"> </v>
      </c>
      <c r="AQ91" s="3" t="str">
        <f>IF(ISNUMBER(Tabela1[[#This Row],[w8]]),IF(Tabela1[[#This Row],[w8]]&lt;11,11-Tabela1[[#This Row],[w8]],0)," ")</f>
        <v xml:space="preserve"> </v>
      </c>
      <c r="AR91" s="3" t="str">
        <f>IF(ISNUMBER(Tabela1[[#This Row],[w9]]),IF(Tabela1[[#This Row],[w9]]&lt;11,11-Tabela1[[#This Row],[w9]],0)," ")</f>
        <v xml:space="preserve"> </v>
      </c>
      <c r="AS91" s="3" t="str">
        <f>IF(ISNUMBER(Tabela1[[#This Row],[w10]]),IF(Tabela1[[#This Row],[w10]]&lt;11,11-Tabela1[[#This Row],[w10]],0)," ")</f>
        <v xml:space="preserve"> </v>
      </c>
      <c r="AT91" s="3">
        <f>SUM(Tabela1[[#This Row],[PKT1]:[PKT10]])</f>
        <v>0</v>
      </c>
      <c r="AU91" s="3">
        <f>SUM(Tabela1[[#This Row],[p1]:[p10]])</f>
        <v>0</v>
      </c>
      <c r="AV91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91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91" s="3" t="str">
        <f>IF(MID(Tabela1[[#This Row],[Imię]],LEN(Tabela1[[#This Row],[Imię]]),1)="a",Tabela1[[#This Row],[GP]]," ")</f>
        <v xml:space="preserve"> </v>
      </c>
      <c r="AY91" s="3" t="str">
        <f>IF(MID(Tabela1[[#This Row],[Imię]],LEN(Tabela1[[#This Row],[Imię]]),1)="a",Tabela1[[#This Row],[mGP]]," ")</f>
        <v xml:space="preserve"> </v>
      </c>
    </row>
    <row r="92" spans="1:51">
      <c r="A92" t="s">
        <v>90</v>
      </c>
      <c r="B92" t="s">
        <v>204</v>
      </c>
      <c r="C92" t="s">
        <v>225</v>
      </c>
      <c r="F92">
        <v>53</v>
      </c>
      <c r="P92" s="3">
        <f>IF(ISNUMBER(Tabela1[[#This Row],[R1]]),IF(Tabela1[[#This Row],[R1]]&lt;11,11-Tabela1[[#This Row],[R1]],0)," ")</f>
        <v>0</v>
      </c>
      <c r="Q92" s="3" t="str">
        <f>IF(ISNUMBER(Tabela1[[#This Row],[R2]]),IF(Tabela1[[#This Row],[R2]]&lt;21,21-Tabela1[[#This Row],[R2]],0)," ")</f>
        <v xml:space="preserve"> </v>
      </c>
      <c r="R92" s="3" t="str">
        <f>IF(ISNUMBER(Tabela1[[#This Row],[R3]]),IF(Tabela1[[#This Row],[R3]]&lt;11,11-Tabela1[[#This Row],[R3]],0)," ")</f>
        <v xml:space="preserve"> </v>
      </c>
      <c r="S92" s="3" t="str">
        <f>IF(ISNUMBER(Tabela1[[#This Row],[R4]]),IF(Tabela1[[#This Row],[R4]]&lt;11,11-Tabela1[[#This Row],[R4]],0)," ")</f>
        <v xml:space="preserve"> </v>
      </c>
      <c r="T92" s="3" t="str">
        <f>IF(ISNUMBER(Tabela1[[#This Row],[R5]]),IF(Tabela1[[#This Row],[R5]]&lt;11,11-Tabela1[[#This Row],[R5]],0)," ")</f>
        <v xml:space="preserve"> </v>
      </c>
      <c r="U92" s="3" t="str">
        <f>IF(ISNUMBER(Tabela1[[#This Row],[R6]]),IF(Tabela1[[#This Row],[R6]]&lt;11,11-Tabela1[[#This Row],[R6]],0)," ")</f>
        <v xml:space="preserve"> </v>
      </c>
      <c r="V92" s="3" t="str">
        <f>IF(ISNUMBER(Tabela1[[#This Row],[R7]]),IF(Tabela1[[#This Row],[R7]]&lt;21,21-Tabela1[[#This Row],[R7]],0)," ")</f>
        <v xml:space="preserve"> </v>
      </c>
      <c r="W92" s="3" t="str">
        <f>IF(ISNUMBER(Tabela1[[#This Row],[R8]]),IF(Tabela1[[#This Row],[R8]]&lt;11,11-Tabela1[[#This Row],[R8]],0)," ")</f>
        <v xml:space="preserve"> </v>
      </c>
      <c r="X92" s="3" t="str">
        <f>IF(ISNUMBER(Tabela1[[#This Row],[R9]]),IF(Tabela1[[#This Row],[R9]]&lt;11,11-Tabela1[[#This Row],[R9]],0)," ")</f>
        <v xml:space="preserve"> </v>
      </c>
      <c r="Y92" s="3" t="str">
        <f>IF(ISNUMBER(Tabela1[[#This Row],[R10]]),IF(Tabela1[[#This Row],[R10]]&lt;11,11-Tabela1[[#This Row],[R10]],0)," ")</f>
        <v xml:space="preserve"> </v>
      </c>
      <c r="AJ92" s="3" t="str">
        <f>IF(ISNUMBER(Tabela1[[#This Row],[w1]]),IF(Tabela1[[#This Row],[w1]]&lt;11,11-Tabela1[[#This Row],[w1]],0)," ")</f>
        <v xml:space="preserve"> </v>
      </c>
      <c r="AK92" s="3" t="str">
        <f>IF(ISNUMBER(Tabela1[[#This Row],[w2]]),IF(Tabela1[[#This Row],[w2]]&lt;21,21-Tabela1[[#This Row],[w2]],0)," ")</f>
        <v xml:space="preserve"> </v>
      </c>
      <c r="AL92" s="3" t="str">
        <f>IF(ISNUMBER(Tabela1[[#This Row],[w3]]),IF(Tabela1[[#This Row],[w3]]&lt;11,11-Tabela1[[#This Row],[w3]],0)," ")</f>
        <v xml:space="preserve"> </v>
      </c>
      <c r="AM92" s="3" t="str">
        <f>IF(ISNUMBER(Tabela1[[#This Row],[w4]]),IF(Tabela1[[#This Row],[w4]]&lt;11,11-Tabela1[[#This Row],[w4]],0)," ")</f>
        <v xml:space="preserve"> </v>
      </c>
      <c r="AN92" s="3" t="str">
        <f>IF(ISNUMBER(Tabela1[[#This Row],[w5]]),IF(Tabela1[[#This Row],[w5]]&lt;11,11-Tabela1[[#This Row],[w5]],0)," ")</f>
        <v xml:space="preserve"> </v>
      </c>
      <c r="AO92" s="3" t="str">
        <f>IF(ISNUMBER(Tabela1[[#This Row],[w6]]),IF(Tabela1[[#This Row],[w6]]&lt;11,11-Tabela1[[#This Row],[w6]],0)," ")</f>
        <v xml:space="preserve"> </v>
      </c>
      <c r="AP92" s="3" t="str">
        <f>IF(ISNUMBER(Tabela1[[#This Row],[w7]]),IF(Tabela1[[#This Row],[w7]]&lt;21,21-Tabela1[[#This Row],[w7]],0)," ")</f>
        <v xml:space="preserve"> </v>
      </c>
      <c r="AQ92" s="3" t="str">
        <f>IF(ISNUMBER(Tabela1[[#This Row],[w8]]),IF(Tabela1[[#This Row],[w8]]&lt;11,11-Tabela1[[#This Row],[w8]],0)," ")</f>
        <v xml:space="preserve"> </v>
      </c>
      <c r="AR92" s="3" t="str">
        <f>IF(ISNUMBER(Tabela1[[#This Row],[w9]]),IF(Tabela1[[#This Row],[w9]]&lt;11,11-Tabela1[[#This Row],[w9]],0)," ")</f>
        <v xml:space="preserve"> </v>
      </c>
      <c r="AS92" s="3" t="str">
        <f>IF(ISNUMBER(Tabela1[[#This Row],[w10]]),IF(Tabela1[[#This Row],[w10]]&lt;11,11-Tabela1[[#This Row],[w10]],0)," ")</f>
        <v xml:space="preserve"> </v>
      </c>
      <c r="AT92" s="3">
        <f>SUM(Tabela1[[#This Row],[PKT1]:[PKT10]])</f>
        <v>0</v>
      </c>
      <c r="AU92" s="3">
        <f>SUM(Tabela1[[#This Row],[p1]:[p10]])</f>
        <v>0</v>
      </c>
      <c r="AV92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92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92" s="3" t="str">
        <f>IF(MID(Tabela1[[#This Row],[Imię]],LEN(Tabela1[[#This Row],[Imię]]),1)="a",Tabela1[[#This Row],[GP]]," ")</f>
        <v xml:space="preserve"> </v>
      </c>
      <c r="AY92" s="3" t="str">
        <f>IF(MID(Tabela1[[#This Row],[Imię]],LEN(Tabela1[[#This Row],[Imię]]),1)="a",Tabela1[[#This Row],[mGP]]," ")</f>
        <v xml:space="preserve"> </v>
      </c>
    </row>
    <row r="93" spans="1:51">
      <c r="A93" t="s">
        <v>91</v>
      </c>
      <c r="B93" t="s">
        <v>201</v>
      </c>
      <c r="C93" t="s">
        <v>225</v>
      </c>
      <c r="F93">
        <v>49</v>
      </c>
      <c r="P93" s="3">
        <f>IF(ISNUMBER(Tabela1[[#This Row],[R1]]),IF(Tabela1[[#This Row],[R1]]&lt;11,11-Tabela1[[#This Row],[R1]],0)," ")</f>
        <v>0</v>
      </c>
      <c r="Q93" s="3" t="str">
        <f>IF(ISNUMBER(Tabela1[[#This Row],[R2]]),IF(Tabela1[[#This Row],[R2]]&lt;21,21-Tabela1[[#This Row],[R2]],0)," ")</f>
        <v xml:space="preserve"> </v>
      </c>
      <c r="R93" s="3" t="str">
        <f>IF(ISNUMBER(Tabela1[[#This Row],[R3]]),IF(Tabela1[[#This Row],[R3]]&lt;11,11-Tabela1[[#This Row],[R3]],0)," ")</f>
        <v xml:space="preserve"> </v>
      </c>
      <c r="S93" s="3" t="str">
        <f>IF(ISNUMBER(Tabela1[[#This Row],[R4]]),IF(Tabela1[[#This Row],[R4]]&lt;11,11-Tabela1[[#This Row],[R4]],0)," ")</f>
        <v xml:space="preserve"> </v>
      </c>
      <c r="T93" s="3" t="str">
        <f>IF(ISNUMBER(Tabela1[[#This Row],[R5]]),IF(Tabela1[[#This Row],[R5]]&lt;11,11-Tabela1[[#This Row],[R5]],0)," ")</f>
        <v xml:space="preserve"> </v>
      </c>
      <c r="U93" s="3" t="str">
        <f>IF(ISNUMBER(Tabela1[[#This Row],[R6]]),IF(Tabela1[[#This Row],[R6]]&lt;11,11-Tabela1[[#This Row],[R6]],0)," ")</f>
        <v xml:space="preserve"> </v>
      </c>
      <c r="V93" s="3" t="str">
        <f>IF(ISNUMBER(Tabela1[[#This Row],[R7]]),IF(Tabela1[[#This Row],[R7]]&lt;21,21-Tabela1[[#This Row],[R7]],0)," ")</f>
        <v xml:space="preserve"> </v>
      </c>
      <c r="W93" s="3" t="str">
        <f>IF(ISNUMBER(Tabela1[[#This Row],[R8]]),IF(Tabela1[[#This Row],[R8]]&lt;11,11-Tabela1[[#This Row],[R8]],0)," ")</f>
        <v xml:space="preserve"> </v>
      </c>
      <c r="X93" s="3" t="str">
        <f>IF(ISNUMBER(Tabela1[[#This Row],[R9]]),IF(Tabela1[[#This Row],[R9]]&lt;11,11-Tabela1[[#This Row],[R9]],0)," ")</f>
        <v xml:space="preserve"> </v>
      </c>
      <c r="Y93" s="3" t="str">
        <f>IF(ISNUMBER(Tabela1[[#This Row],[R10]]),IF(Tabela1[[#This Row],[R10]]&lt;11,11-Tabela1[[#This Row],[R10]],0)," ")</f>
        <v xml:space="preserve"> </v>
      </c>
      <c r="AJ93" s="3" t="str">
        <f>IF(ISNUMBER(Tabela1[[#This Row],[w1]]),IF(Tabela1[[#This Row],[w1]]&lt;11,11-Tabela1[[#This Row],[w1]],0)," ")</f>
        <v xml:space="preserve"> </v>
      </c>
      <c r="AK93" s="3" t="str">
        <f>IF(ISNUMBER(Tabela1[[#This Row],[w2]]),IF(Tabela1[[#This Row],[w2]]&lt;21,21-Tabela1[[#This Row],[w2]],0)," ")</f>
        <v xml:space="preserve"> </v>
      </c>
      <c r="AL93" s="3" t="str">
        <f>IF(ISNUMBER(Tabela1[[#This Row],[w3]]),IF(Tabela1[[#This Row],[w3]]&lt;11,11-Tabela1[[#This Row],[w3]],0)," ")</f>
        <v xml:space="preserve"> </v>
      </c>
      <c r="AM93" s="3" t="str">
        <f>IF(ISNUMBER(Tabela1[[#This Row],[w4]]),IF(Tabela1[[#This Row],[w4]]&lt;11,11-Tabela1[[#This Row],[w4]],0)," ")</f>
        <v xml:space="preserve"> </v>
      </c>
      <c r="AN93" s="3" t="str">
        <f>IF(ISNUMBER(Tabela1[[#This Row],[w5]]),IF(Tabela1[[#This Row],[w5]]&lt;11,11-Tabela1[[#This Row],[w5]],0)," ")</f>
        <v xml:space="preserve"> </v>
      </c>
      <c r="AO93" s="3" t="str">
        <f>IF(ISNUMBER(Tabela1[[#This Row],[w6]]),IF(Tabela1[[#This Row],[w6]]&lt;11,11-Tabela1[[#This Row],[w6]],0)," ")</f>
        <v xml:space="preserve"> </v>
      </c>
      <c r="AP93" s="3" t="str">
        <f>IF(ISNUMBER(Tabela1[[#This Row],[w7]]),IF(Tabela1[[#This Row],[w7]]&lt;21,21-Tabela1[[#This Row],[w7]],0)," ")</f>
        <v xml:space="preserve"> </v>
      </c>
      <c r="AQ93" s="3" t="str">
        <f>IF(ISNUMBER(Tabela1[[#This Row],[w8]]),IF(Tabela1[[#This Row],[w8]]&lt;11,11-Tabela1[[#This Row],[w8]],0)," ")</f>
        <v xml:space="preserve"> </v>
      </c>
      <c r="AR93" s="3" t="str">
        <f>IF(ISNUMBER(Tabela1[[#This Row],[w9]]),IF(Tabela1[[#This Row],[w9]]&lt;11,11-Tabela1[[#This Row],[w9]],0)," ")</f>
        <v xml:space="preserve"> </v>
      </c>
      <c r="AS93" s="3" t="str">
        <f>IF(ISNUMBER(Tabela1[[#This Row],[w10]]),IF(Tabela1[[#This Row],[w10]]&lt;11,11-Tabela1[[#This Row],[w10]],0)," ")</f>
        <v xml:space="preserve"> </v>
      </c>
      <c r="AT93" s="3">
        <f>SUM(Tabela1[[#This Row],[PKT1]:[PKT10]])</f>
        <v>0</v>
      </c>
      <c r="AU93" s="3">
        <f>SUM(Tabela1[[#This Row],[p1]:[p10]])</f>
        <v>0</v>
      </c>
      <c r="AV93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93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93" s="3" t="str">
        <f>IF(MID(Tabela1[[#This Row],[Imię]],LEN(Tabela1[[#This Row],[Imię]]),1)="a",Tabela1[[#This Row],[GP]]," ")</f>
        <v xml:space="preserve"> </v>
      </c>
      <c r="AY93" s="3" t="str">
        <f>IF(MID(Tabela1[[#This Row],[Imię]],LEN(Tabela1[[#This Row],[Imię]]),1)="a",Tabela1[[#This Row],[mGP]]," ")</f>
        <v xml:space="preserve"> </v>
      </c>
    </row>
    <row r="94" spans="1:51">
      <c r="A94" t="s">
        <v>92</v>
      </c>
      <c r="B94" t="s">
        <v>224</v>
      </c>
      <c r="C94" t="s">
        <v>225</v>
      </c>
      <c r="P94" s="3" t="str">
        <f>IF(ISNUMBER(Tabela1[[#This Row],[R1]]),IF(Tabela1[[#This Row],[R1]]&lt;11,11-Tabela1[[#This Row],[R1]],0)," ")</f>
        <v xml:space="preserve"> </v>
      </c>
      <c r="Q94" s="3" t="str">
        <f>IF(ISNUMBER(Tabela1[[#This Row],[R2]]),IF(Tabela1[[#This Row],[R2]]&lt;21,21-Tabela1[[#This Row],[R2]],0)," ")</f>
        <v xml:space="preserve"> </v>
      </c>
      <c r="R94" s="3" t="str">
        <f>IF(ISNUMBER(Tabela1[[#This Row],[R3]]),IF(Tabela1[[#This Row],[R3]]&lt;11,11-Tabela1[[#This Row],[R3]],0)," ")</f>
        <v xml:space="preserve"> </v>
      </c>
      <c r="S94" s="3" t="str">
        <f>IF(ISNUMBER(Tabela1[[#This Row],[R4]]),IF(Tabela1[[#This Row],[R4]]&lt;11,11-Tabela1[[#This Row],[R4]],0)," ")</f>
        <v xml:space="preserve"> </v>
      </c>
      <c r="T94" s="3" t="str">
        <f>IF(ISNUMBER(Tabela1[[#This Row],[R5]]),IF(Tabela1[[#This Row],[R5]]&lt;11,11-Tabela1[[#This Row],[R5]],0)," ")</f>
        <v xml:space="preserve"> </v>
      </c>
      <c r="U94" s="3" t="str">
        <f>IF(ISNUMBER(Tabela1[[#This Row],[R6]]),IF(Tabela1[[#This Row],[R6]]&lt;11,11-Tabela1[[#This Row],[R6]],0)," ")</f>
        <v xml:space="preserve"> </v>
      </c>
      <c r="V94" s="3" t="str">
        <f>IF(ISNUMBER(Tabela1[[#This Row],[R7]]),IF(Tabela1[[#This Row],[R7]]&lt;21,21-Tabela1[[#This Row],[R7]],0)," ")</f>
        <v xml:space="preserve"> </v>
      </c>
      <c r="W94" s="3" t="str">
        <f>IF(ISNUMBER(Tabela1[[#This Row],[R8]]),IF(Tabela1[[#This Row],[R8]]&lt;11,11-Tabela1[[#This Row],[R8]],0)," ")</f>
        <v xml:space="preserve"> </v>
      </c>
      <c r="X94" s="3" t="str">
        <f>IF(ISNUMBER(Tabela1[[#This Row],[R9]]),IF(Tabela1[[#This Row],[R9]]&lt;11,11-Tabela1[[#This Row],[R9]],0)," ")</f>
        <v xml:space="preserve"> </v>
      </c>
      <c r="Y94" s="3" t="str">
        <f>IF(ISNUMBER(Tabela1[[#This Row],[R10]]),IF(Tabela1[[#This Row],[R10]]&lt;11,11-Tabela1[[#This Row],[R10]],0)," ")</f>
        <v xml:space="preserve"> </v>
      </c>
      <c r="AJ94" s="3" t="str">
        <f>IF(ISNUMBER(Tabela1[[#This Row],[w1]]),IF(Tabela1[[#This Row],[w1]]&lt;11,11-Tabela1[[#This Row],[w1]],0)," ")</f>
        <v xml:space="preserve"> </v>
      </c>
      <c r="AK94" s="3" t="str">
        <f>IF(ISNUMBER(Tabela1[[#This Row],[w2]]),IF(Tabela1[[#This Row],[w2]]&lt;21,21-Tabela1[[#This Row],[w2]],0)," ")</f>
        <v xml:space="preserve"> </v>
      </c>
      <c r="AL94" s="3" t="str">
        <f>IF(ISNUMBER(Tabela1[[#This Row],[w3]]),IF(Tabela1[[#This Row],[w3]]&lt;11,11-Tabela1[[#This Row],[w3]],0)," ")</f>
        <v xml:space="preserve"> </v>
      </c>
      <c r="AM94" s="3" t="str">
        <f>IF(ISNUMBER(Tabela1[[#This Row],[w4]]),IF(Tabela1[[#This Row],[w4]]&lt;11,11-Tabela1[[#This Row],[w4]],0)," ")</f>
        <v xml:space="preserve"> </v>
      </c>
      <c r="AN94" s="3" t="str">
        <f>IF(ISNUMBER(Tabela1[[#This Row],[w5]]),IF(Tabela1[[#This Row],[w5]]&lt;11,11-Tabela1[[#This Row],[w5]],0)," ")</f>
        <v xml:space="preserve"> </v>
      </c>
      <c r="AO94" s="3" t="str">
        <f>IF(ISNUMBER(Tabela1[[#This Row],[w6]]),IF(Tabela1[[#This Row],[w6]]&lt;11,11-Tabela1[[#This Row],[w6]],0)," ")</f>
        <v xml:space="preserve"> </v>
      </c>
      <c r="AP94" s="3" t="str">
        <f>IF(ISNUMBER(Tabela1[[#This Row],[w7]]),IF(Tabela1[[#This Row],[w7]]&lt;21,21-Tabela1[[#This Row],[w7]],0)," ")</f>
        <v xml:space="preserve"> </v>
      </c>
      <c r="AQ94" s="3" t="str">
        <f>IF(ISNUMBER(Tabela1[[#This Row],[w8]]),IF(Tabela1[[#This Row],[w8]]&lt;11,11-Tabela1[[#This Row],[w8]],0)," ")</f>
        <v xml:space="preserve"> </v>
      </c>
      <c r="AR94" s="3" t="str">
        <f>IF(ISNUMBER(Tabela1[[#This Row],[w9]]),IF(Tabela1[[#This Row],[w9]]&lt;11,11-Tabela1[[#This Row],[w9]],0)," ")</f>
        <v xml:space="preserve"> </v>
      </c>
      <c r="AS94" s="3" t="str">
        <f>IF(ISNUMBER(Tabela1[[#This Row],[w10]]),IF(Tabela1[[#This Row],[w10]]&lt;11,11-Tabela1[[#This Row],[w10]],0)," ")</f>
        <v xml:space="preserve"> </v>
      </c>
      <c r="AT94" s="3">
        <f>SUM(Tabela1[[#This Row],[PKT1]:[PKT10]])</f>
        <v>0</v>
      </c>
      <c r="AU94" s="3">
        <f>SUM(Tabela1[[#This Row],[p1]:[p10]])</f>
        <v>0</v>
      </c>
      <c r="AV94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94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94" s="3" t="str">
        <f>IF(MID(Tabela1[[#This Row],[Imię]],LEN(Tabela1[[#This Row],[Imię]]),1)="a",Tabela1[[#This Row],[GP]]," ")</f>
        <v xml:space="preserve"> </v>
      </c>
      <c r="AY94" s="3" t="str">
        <f>IF(MID(Tabela1[[#This Row],[Imię]],LEN(Tabela1[[#This Row],[Imię]]),1)="a",Tabela1[[#This Row],[mGP]]," ")</f>
        <v xml:space="preserve"> </v>
      </c>
    </row>
    <row r="95" spans="1:51">
      <c r="A95" t="s">
        <v>93</v>
      </c>
      <c r="B95" t="s">
        <v>226</v>
      </c>
      <c r="C95" t="s">
        <v>322</v>
      </c>
      <c r="P95" s="3" t="str">
        <f>IF(ISNUMBER(Tabela1[[#This Row],[R1]]),IF(Tabela1[[#This Row],[R1]]&lt;11,11-Tabela1[[#This Row],[R1]],0)," ")</f>
        <v xml:space="preserve"> </v>
      </c>
      <c r="Q95" s="3" t="str">
        <f>IF(ISNUMBER(Tabela1[[#This Row],[R2]]),IF(Tabela1[[#This Row],[R2]]&lt;21,21-Tabela1[[#This Row],[R2]],0)," ")</f>
        <v xml:space="preserve"> </v>
      </c>
      <c r="R95" s="3" t="str">
        <f>IF(ISNUMBER(Tabela1[[#This Row],[R3]]),IF(Tabela1[[#This Row],[R3]]&lt;11,11-Tabela1[[#This Row],[R3]],0)," ")</f>
        <v xml:space="preserve"> </v>
      </c>
      <c r="S95" s="3" t="str">
        <f>IF(ISNUMBER(Tabela1[[#This Row],[R4]]),IF(Tabela1[[#This Row],[R4]]&lt;11,11-Tabela1[[#This Row],[R4]],0)," ")</f>
        <v xml:space="preserve"> </v>
      </c>
      <c r="T95" s="3" t="str">
        <f>IF(ISNUMBER(Tabela1[[#This Row],[R5]]),IF(Tabela1[[#This Row],[R5]]&lt;11,11-Tabela1[[#This Row],[R5]],0)," ")</f>
        <v xml:space="preserve"> </v>
      </c>
      <c r="U95" s="3" t="str">
        <f>IF(ISNUMBER(Tabela1[[#This Row],[R6]]),IF(Tabela1[[#This Row],[R6]]&lt;11,11-Tabela1[[#This Row],[R6]],0)," ")</f>
        <v xml:space="preserve"> </v>
      </c>
      <c r="V95" s="3" t="str">
        <f>IF(ISNUMBER(Tabela1[[#This Row],[R7]]),IF(Tabela1[[#This Row],[R7]]&lt;21,21-Tabela1[[#This Row],[R7]],0)," ")</f>
        <v xml:space="preserve"> </v>
      </c>
      <c r="W95" s="3" t="str">
        <f>IF(ISNUMBER(Tabela1[[#This Row],[R8]]),IF(Tabela1[[#This Row],[R8]]&lt;11,11-Tabela1[[#This Row],[R8]],0)," ")</f>
        <v xml:space="preserve"> </v>
      </c>
      <c r="X95" s="3" t="str">
        <f>IF(ISNUMBER(Tabela1[[#This Row],[R9]]),IF(Tabela1[[#This Row],[R9]]&lt;11,11-Tabela1[[#This Row],[R9]],0)," ")</f>
        <v xml:space="preserve"> </v>
      </c>
      <c r="Y95" s="3" t="str">
        <f>IF(ISNUMBER(Tabela1[[#This Row],[R10]]),IF(Tabela1[[#This Row],[R10]]&lt;11,11-Tabela1[[#This Row],[R10]],0)," ")</f>
        <v xml:space="preserve"> </v>
      </c>
      <c r="AJ95" s="3" t="str">
        <f>IF(ISNUMBER(Tabela1[[#This Row],[w1]]),IF(Tabela1[[#This Row],[w1]]&lt;11,11-Tabela1[[#This Row],[w1]],0)," ")</f>
        <v xml:space="preserve"> </v>
      </c>
      <c r="AK95" s="3" t="str">
        <f>IF(ISNUMBER(Tabela1[[#This Row],[w2]]),IF(Tabela1[[#This Row],[w2]]&lt;21,21-Tabela1[[#This Row],[w2]],0)," ")</f>
        <v xml:space="preserve"> </v>
      </c>
      <c r="AL95" s="3" t="str">
        <f>IF(ISNUMBER(Tabela1[[#This Row],[w3]]),IF(Tabela1[[#This Row],[w3]]&lt;11,11-Tabela1[[#This Row],[w3]],0)," ")</f>
        <v xml:space="preserve"> </v>
      </c>
      <c r="AM95" s="3" t="str">
        <f>IF(ISNUMBER(Tabela1[[#This Row],[w4]]),IF(Tabela1[[#This Row],[w4]]&lt;11,11-Tabela1[[#This Row],[w4]],0)," ")</f>
        <v xml:space="preserve"> </v>
      </c>
      <c r="AN95" s="3" t="str">
        <f>IF(ISNUMBER(Tabela1[[#This Row],[w5]]),IF(Tabela1[[#This Row],[w5]]&lt;11,11-Tabela1[[#This Row],[w5]],0)," ")</f>
        <v xml:space="preserve"> </v>
      </c>
      <c r="AO95" s="3" t="str">
        <f>IF(ISNUMBER(Tabela1[[#This Row],[w6]]),IF(Tabela1[[#This Row],[w6]]&lt;11,11-Tabela1[[#This Row],[w6]],0)," ")</f>
        <v xml:space="preserve"> </v>
      </c>
      <c r="AP95" s="3" t="str">
        <f>IF(ISNUMBER(Tabela1[[#This Row],[w7]]),IF(Tabela1[[#This Row],[w7]]&lt;21,21-Tabela1[[#This Row],[w7]],0)," ")</f>
        <v xml:space="preserve"> </v>
      </c>
      <c r="AQ95" s="3" t="str">
        <f>IF(ISNUMBER(Tabela1[[#This Row],[w8]]),IF(Tabela1[[#This Row],[w8]]&lt;11,11-Tabela1[[#This Row],[w8]],0)," ")</f>
        <v xml:space="preserve"> </v>
      </c>
      <c r="AR95" s="3" t="str">
        <f>IF(ISNUMBER(Tabela1[[#This Row],[w9]]),IF(Tabela1[[#This Row],[w9]]&lt;11,11-Tabela1[[#This Row],[w9]],0)," ")</f>
        <v xml:space="preserve"> </v>
      </c>
      <c r="AS95" s="3" t="str">
        <f>IF(ISNUMBER(Tabela1[[#This Row],[w10]]),IF(Tabela1[[#This Row],[w10]]&lt;11,11-Tabela1[[#This Row],[w10]],0)," ")</f>
        <v xml:space="preserve"> </v>
      </c>
      <c r="AT95" s="3">
        <f>SUM(Tabela1[[#This Row],[PKT1]:[PKT10]])</f>
        <v>0</v>
      </c>
      <c r="AU95" s="3">
        <f>SUM(Tabela1[[#This Row],[p1]:[p10]])</f>
        <v>0</v>
      </c>
      <c r="AV95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95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95" s="3" t="str">
        <f>IF(MID(Tabela1[[#This Row],[Imię]],LEN(Tabela1[[#This Row],[Imię]]),1)="a",Tabela1[[#This Row],[GP]]," ")</f>
        <v xml:space="preserve"> </v>
      </c>
      <c r="AY95" s="3" t="str">
        <f>IF(MID(Tabela1[[#This Row],[Imię]],LEN(Tabela1[[#This Row],[Imię]]),1)="a",Tabela1[[#This Row],[mGP]]," ")</f>
        <v xml:space="preserve"> </v>
      </c>
    </row>
    <row r="96" spans="1:51">
      <c r="A96" t="s">
        <v>94</v>
      </c>
      <c r="B96" t="s">
        <v>278</v>
      </c>
      <c r="C96" t="s">
        <v>279</v>
      </c>
      <c r="P96" s="3" t="str">
        <f>IF(ISNUMBER(Tabela1[[#This Row],[R1]]),IF(Tabela1[[#This Row],[R1]]&lt;11,11-Tabela1[[#This Row],[R1]],0)," ")</f>
        <v xml:space="preserve"> </v>
      </c>
      <c r="Q96" s="3" t="str">
        <f>IF(ISNUMBER(Tabela1[[#This Row],[R2]]),IF(Tabela1[[#This Row],[R2]]&lt;21,21-Tabela1[[#This Row],[R2]],0)," ")</f>
        <v xml:space="preserve"> </v>
      </c>
      <c r="R96" s="3" t="str">
        <f>IF(ISNUMBER(Tabela1[[#This Row],[R3]]),IF(Tabela1[[#This Row],[R3]]&lt;11,11-Tabela1[[#This Row],[R3]],0)," ")</f>
        <v xml:space="preserve"> </v>
      </c>
      <c r="S96" s="3" t="str">
        <f>IF(ISNUMBER(Tabela1[[#This Row],[R4]]),IF(Tabela1[[#This Row],[R4]]&lt;11,11-Tabela1[[#This Row],[R4]],0)," ")</f>
        <v xml:space="preserve"> </v>
      </c>
      <c r="T96" s="3" t="str">
        <f>IF(ISNUMBER(Tabela1[[#This Row],[R5]]),IF(Tabela1[[#This Row],[R5]]&lt;11,11-Tabela1[[#This Row],[R5]],0)," ")</f>
        <v xml:space="preserve"> </v>
      </c>
      <c r="U96" s="3" t="str">
        <f>IF(ISNUMBER(Tabela1[[#This Row],[R6]]),IF(Tabela1[[#This Row],[R6]]&lt;11,11-Tabela1[[#This Row],[R6]],0)," ")</f>
        <v xml:space="preserve"> </v>
      </c>
      <c r="V96" s="3" t="str">
        <f>IF(ISNUMBER(Tabela1[[#This Row],[R7]]),IF(Tabela1[[#This Row],[R7]]&lt;21,21-Tabela1[[#This Row],[R7]],0)," ")</f>
        <v xml:space="preserve"> </v>
      </c>
      <c r="W96" s="3" t="str">
        <f>IF(ISNUMBER(Tabela1[[#This Row],[R8]]),IF(Tabela1[[#This Row],[R8]]&lt;11,11-Tabela1[[#This Row],[R8]],0)," ")</f>
        <v xml:space="preserve"> </v>
      </c>
      <c r="X96" s="3" t="str">
        <f>IF(ISNUMBER(Tabela1[[#This Row],[R9]]),IF(Tabela1[[#This Row],[R9]]&lt;11,11-Tabela1[[#This Row],[R9]],0)," ")</f>
        <v xml:space="preserve"> </v>
      </c>
      <c r="Y96" s="3" t="str">
        <f>IF(ISNUMBER(Tabela1[[#This Row],[R10]]),IF(Tabela1[[#This Row],[R10]]&lt;11,11-Tabela1[[#This Row],[R10]],0)," ")</f>
        <v xml:space="preserve"> </v>
      </c>
      <c r="AJ96" s="3" t="str">
        <f>IF(ISNUMBER(Tabela1[[#This Row],[w1]]),IF(Tabela1[[#This Row],[w1]]&lt;11,11-Tabela1[[#This Row],[w1]],0)," ")</f>
        <v xml:space="preserve"> </v>
      </c>
      <c r="AK96" s="3" t="str">
        <f>IF(ISNUMBER(Tabela1[[#This Row],[w2]]),IF(Tabela1[[#This Row],[w2]]&lt;21,21-Tabela1[[#This Row],[w2]],0)," ")</f>
        <v xml:space="preserve"> </v>
      </c>
      <c r="AL96" s="3" t="str">
        <f>IF(ISNUMBER(Tabela1[[#This Row],[w3]]),IF(Tabela1[[#This Row],[w3]]&lt;11,11-Tabela1[[#This Row],[w3]],0)," ")</f>
        <v xml:space="preserve"> </v>
      </c>
      <c r="AM96" s="3" t="str">
        <f>IF(ISNUMBER(Tabela1[[#This Row],[w4]]),IF(Tabela1[[#This Row],[w4]]&lt;11,11-Tabela1[[#This Row],[w4]],0)," ")</f>
        <v xml:space="preserve"> </v>
      </c>
      <c r="AN96" s="3" t="str">
        <f>IF(ISNUMBER(Tabela1[[#This Row],[w5]]),IF(Tabela1[[#This Row],[w5]]&lt;11,11-Tabela1[[#This Row],[w5]],0)," ")</f>
        <v xml:space="preserve"> </v>
      </c>
      <c r="AO96" s="3" t="str">
        <f>IF(ISNUMBER(Tabela1[[#This Row],[w6]]),IF(Tabela1[[#This Row],[w6]]&lt;11,11-Tabela1[[#This Row],[w6]],0)," ")</f>
        <v xml:space="preserve"> </v>
      </c>
      <c r="AP96" s="3" t="str">
        <f>IF(ISNUMBER(Tabela1[[#This Row],[w7]]),IF(Tabela1[[#This Row],[w7]]&lt;21,21-Tabela1[[#This Row],[w7]],0)," ")</f>
        <v xml:space="preserve"> </v>
      </c>
      <c r="AQ96" s="3" t="str">
        <f>IF(ISNUMBER(Tabela1[[#This Row],[w8]]),IF(Tabela1[[#This Row],[w8]]&lt;11,11-Tabela1[[#This Row],[w8]],0)," ")</f>
        <v xml:space="preserve"> </v>
      </c>
      <c r="AR96" s="3" t="str">
        <f>IF(ISNUMBER(Tabela1[[#This Row],[w9]]),IF(Tabela1[[#This Row],[w9]]&lt;11,11-Tabela1[[#This Row],[w9]],0)," ")</f>
        <v xml:space="preserve"> </v>
      </c>
      <c r="AS96" s="3" t="str">
        <f>IF(ISNUMBER(Tabela1[[#This Row],[w10]]),IF(Tabela1[[#This Row],[w10]]&lt;11,11-Tabela1[[#This Row],[w10]],0)," ")</f>
        <v xml:space="preserve"> </v>
      </c>
      <c r="AT96" s="3">
        <f>SUM(Tabela1[[#This Row],[PKT1]:[PKT10]])</f>
        <v>0</v>
      </c>
      <c r="AU96" s="3">
        <f>SUM(Tabela1[[#This Row],[p1]:[p10]])</f>
        <v>0</v>
      </c>
      <c r="AV96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96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96" s="3" t="str">
        <f>IF(MID(Tabela1[[#This Row],[Imię]],LEN(Tabela1[[#This Row],[Imię]]),1)="a",Tabela1[[#This Row],[GP]]," ")</f>
        <v xml:space="preserve"> </v>
      </c>
      <c r="AY96" s="3" t="str">
        <f>IF(MID(Tabela1[[#This Row],[Imię]],LEN(Tabela1[[#This Row],[Imię]]),1)="a",Tabela1[[#This Row],[mGP]]," ")</f>
        <v xml:space="preserve"> </v>
      </c>
    </row>
    <row r="97" spans="1:51">
      <c r="A97" t="s">
        <v>95</v>
      </c>
      <c r="B97" t="s">
        <v>251</v>
      </c>
      <c r="C97" t="s">
        <v>258</v>
      </c>
      <c r="P97" s="3" t="str">
        <f>IF(ISNUMBER(Tabela1[[#This Row],[R1]]),IF(Tabela1[[#This Row],[R1]]&lt;11,11-Tabela1[[#This Row],[R1]],0)," ")</f>
        <v xml:space="preserve"> </v>
      </c>
      <c r="Q97" s="3" t="str">
        <f>IF(ISNUMBER(Tabela1[[#This Row],[R2]]),IF(Tabela1[[#This Row],[R2]]&lt;21,21-Tabela1[[#This Row],[R2]],0)," ")</f>
        <v xml:space="preserve"> </v>
      </c>
      <c r="R97" s="3" t="str">
        <f>IF(ISNUMBER(Tabela1[[#This Row],[R3]]),IF(Tabela1[[#This Row],[R3]]&lt;11,11-Tabela1[[#This Row],[R3]],0)," ")</f>
        <v xml:space="preserve"> </v>
      </c>
      <c r="S97" s="3" t="str">
        <f>IF(ISNUMBER(Tabela1[[#This Row],[R4]]),IF(Tabela1[[#This Row],[R4]]&lt;11,11-Tabela1[[#This Row],[R4]],0)," ")</f>
        <v xml:space="preserve"> </v>
      </c>
      <c r="T97" s="3" t="str">
        <f>IF(ISNUMBER(Tabela1[[#This Row],[R5]]),IF(Tabela1[[#This Row],[R5]]&lt;11,11-Tabela1[[#This Row],[R5]],0)," ")</f>
        <v xml:space="preserve"> </v>
      </c>
      <c r="U97" s="3" t="str">
        <f>IF(ISNUMBER(Tabela1[[#This Row],[R6]]),IF(Tabela1[[#This Row],[R6]]&lt;11,11-Tabela1[[#This Row],[R6]],0)," ")</f>
        <v xml:space="preserve"> </v>
      </c>
      <c r="V97" s="3" t="str">
        <f>IF(ISNUMBER(Tabela1[[#This Row],[R7]]),IF(Tabela1[[#This Row],[R7]]&lt;21,21-Tabela1[[#This Row],[R7]],0)," ")</f>
        <v xml:space="preserve"> </v>
      </c>
      <c r="W97" s="3" t="str">
        <f>IF(ISNUMBER(Tabela1[[#This Row],[R8]]),IF(Tabela1[[#This Row],[R8]]&lt;11,11-Tabela1[[#This Row],[R8]],0)," ")</f>
        <v xml:space="preserve"> </v>
      </c>
      <c r="X97" s="3" t="str">
        <f>IF(ISNUMBER(Tabela1[[#This Row],[R9]]),IF(Tabela1[[#This Row],[R9]]&lt;11,11-Tabela1[[#This Row],[R9]],0)," ")</f>
        <v xml:space="preserve"> </v>
      </c>
      <c r="Y97" s="3" t="str">
        <f>IF(ISNUMBER(Tabela1[[#This Row],[R10]]),IF(Tabela1[[#This Row],[R10]]&lt;11,11-Tabela1[[#This Row],[R10]],0)," ")</f>
        <v xml:space="preserve"> </v>
      </c>
      <c r="AJ97" s="3" t="str">
        <f>IF(ISNUMBER(Tabela1[[#This Row],[w1]]),IF(Tabela1[[#This Row],[w1]]&lt;11,11-Tabela1[[#This Row],[w1]],0)," ")</f>
        <v xml:space="preserve"> </v>
      </c>
      <c r="AK97" s="3" t="str">
        <f>IF(ISNUMBER(Tabela1[[#This Row],[w2]]),IF(Tabela1[[#This Row],[w2]]&lt;21,21-Tabela1[[#This Row],[w2]],0)," ")</f>
        <v xml:space="preserve"> </v>
      </c>
      <c r="AL97" s="3" t="str">
        <f>IF(ISNUMBER(Tabela1[[#This Row],[w3]]),IF(Tabela1[[#This Row],[w3]]&lt;11,11-Tabela1[[#This Row],[w3]],0)," ")</f>
        <v xml:space="preserve"> </v>
      </c>
      <c r="AM97" s="3" t="str">
        <f>IF(ISNUMBER(Tabela1[[#This Row],[w4]]),IF(Tabela1[[#This Row],[w4]]&lt;11,11-Tabela1[[#This Row],[w4]],0)," ")</f>
        <v xml:space="preserve"> </v>
      </c>
      <c r="AN97" s="3" t="str">
        <f>IF(ISNUMBER(Tabela1[[#This Row],[w5]]),IF(Tabela1[[#This Row],[w5]]&lt;11,11-Tabela1[[#This Row],[w5]],0)," ")</f>
        <v xml:space="preserve"> </v>
      </c>
      <c r="AO97" s="3" t="str">
        <f>IF(ISNUMBER(Tabela1[[#This Row],[w6]]),IF(Tabela1[[#This Row],[w6]]&lt;11,11-Tabela1[[#This Row],[w6]],0)," ")</f>
        <v xml:space="preserve"> </v>
      </c>
      <c r="AP97" s="3" t="str">
        <f>IF(ISNUMBER(Tabela1[[#This Row],[w7]]),IF(Tabela1[[#This Row],[w7]]&lt;21,21-Tabela1[[#This Row],[w7]],0)," ")</f>
        <v xml:space="preserve"> </v>
      </c>
      <c r="AQ97" s="3" t="str">
        <f>IF(ISNUMBER(Tabela1[[#This Row],[w8]]),IF(Tabela1[[#This Row],[w8]]&lt;11,11-Tabela1[[#This Row],[w8]],0)," ")</f>
        <v xml:space="preserve"> </v>
      </c>
      <c r="AR97" s="3" t="str">
        <f>IF(ISNUMBER(Tabela1[[#This Row],[w9]]),IF(Tabela1[[#This Row],[w9]]&lt;11,11-Tabela1[[#This Row],[w9]],0)," ")</f>
        <v xml:space="preserve"> </v>
      </c>
      <c r="AS97" s="3" t="str">
        <f>IF(ISNUMBER(Tabela1[[#This Row],[w10]]),IF(Tabela1[[#This Row],[w10]]&lt;11,11-Tabela1[[#This Row],[w10]],0)," ")</f>
        <v xml:space="preserve"> </v>
      </c>
      <c r="AT97" s="3">
        <f>SUM(Tabela1[[#This Row],[PKT1]:[PKT10]])</f>
        <v>0</v>
      </c>
      <c r="AU97" s="3">
        <f>SUM(Tabela1[[#This Row],[p1]:[p10]])</f>
        <v>0</v>
      </c>
      <c r="AV97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97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97" s="3" t="str">
        <f>IF(MID(Tabela1[[#This Row],[Imię]],LEN(Tabela1[[#This Row],[Imię]]),1)="a",Tabela1[[#This Row],[GP]]," ")</f>
        <v xml:space="preserve"> </v>
      </c>
      <c r="AY97" s="3" t="str">
        <f>IF(MID(Tabela1[[#This Row],[Imię]],LEN(Tabela1[[#This Row],[Imię]]),1)="a",Tabela1[[#This Row],[mGP]]," ")</f>
        <v xml:space="preserve"> </v>
      </c>
    </row>
    <row r="98" spans="1:51">
      <c r="A98" t="s">
        <v>96</v>
      </c>
      <c r="B98" t="s">
        <v>257</v>
      </c>
      <c r="C98" t="s">
        <v>256</v>
      </c>
      <c r="P98" s="3" t="str">
        <f>IF(ISNUMBER(Tabela1[[#This Row],[R1]]),IF(Tabela1[[#This Row],[R1]]&lt;11,11-Tabela1[[#This Row],[R1]],0)," ")</f>
        <v xml:space="preserve"> </v>
      </c>
      <c r="Q98" s="3" t="str">
        <f>IF(ISNUMBER(Tabela1[[#This Row],[R2]]),IF(Tabela1[[#This Row],[R2]]&lt;21,21-Tabela1[[#This Row],[R2]],0)," ")</f>
        <v xml:space="preserve"> </v>
      </c>
      <c r="R98" s="3" t="str">
        <f>IF(ISNUMBER(Tabela1[[#This Row],[R3]]),IF(Tabela1[[#This Row],[R3]]&lt;11,11-Tabela1[[#This Row],[R3]],0)," ")</f>
        <v xml:space="preserve"> </v>
      </c>
      <c r="S98" s="3" t="str">
        <f>IF(ISNUMBER(Tabela1[[#This Row],[R4]]),IF(Tabela1[[#This Row],[R4]]&lt;11,11-Tabela1[[#This Row],[R4]],0)," ")</f>
        <v xml:space="preserve"> </v>
      </c>
      <c r="T98" s="3" t="str">
        <f>IF(ISNUMBER(Tabela1[[#This Row],[R5]]),IF(Tabela1[[#This Row],[R5]]&lt;11,11-Tabela1[[#This Row],[R5]],0)," ")</f>
        <v xml:space="preserve"> </v>
      </c>
      <c r="U98" s="3" t="str">
        <f>IF(ISNUMBER(Tabela1[[#This Row],[R6]]),IF(Tabela1[[#This Row],[R6]]&lt;11,11-Tabela1[[#This Row],[R6]],0)," ")</f>
        <v xml:space="preserve"> </v>
      </c>
      <c r="V98" s="3" t="str">
        <f>IF(ISNUMBER(Tabela1[[#This Row],[R7]]),IF(Tabela1[[#This Row],[R7]]&lt;21,21-Tabela1[[#This Row],[R7]],0)," ")</f>
        <v xml:space="preserve"> </v>
      </c>
      <c r="W98" s="3" t="str">
        <f>IF(ISNUMBER(Tabela1[[#This Row],[R8]]),IF(Tabela1[[#This Row],[R8]]&lt;11,11-Tabela1[[#This Row],[R8]],0)," ")</f>
        <v xml:space="preserve"> </v>
      </c>
      <c r="X98" s="3" t="str">
        <f>IF(ISNUMBER(Tabela1[[#This Row],[R9]]),IF(Tabela1[[#This Row],[R9]]&lt;11,11-Tabela1[[#This Row],[R9]],0)," ")</f>
        <v xml:space="preserve"> </v>
      </c>
      <c r="Y98" s="3" t="str">
        <f>IF(ISNUMBER(Tabela1[[#This Row],[R10]]),IF(Tabela1[[#This Row],[R10]]&lt;11,11-Tabela1[[#This Row],[R10]],0)," ")</f>
        <v xml:space="preserve"> </v>
      </c>
      <c r="AJ98" s="3" t="str">
        <f>IF(ISNUMBER(Tabela1[[#This Row],[w1]]),IF(Tabela1[[#This Row],[w1]]&lt;11,11-Tabela1[[#This Row],[w1]],0)," ")</f>
        <v xml:space="preserve"> </v>
      </c>
      <c r="AK98" s="3" t="str">
        <f>IF(ISNUMBER(Tabela1[[#This Row],[w2]]),IF(Tabela1[[#This Row],[w2]]&lt;21,21-Tabela1[[#This Row],[w2]],0)," ")</f>
        <v xml:space="preserve"> </v>
      </c>
      <c r="AL98" s="3" t="str">
        <f>IF(ISNUMBER(Tabela1[[#This Row],[w3]]),IF(Tabela1[[#This Row],[w3]]&lt;11,11-Tabela1[[#This Row],[w3]],0)," ")</f>
        <v xml:space="preserve"> </v>
      </c>
      <c r="AM98" s="3" t="str">
        <f>IF(ISNUMBER(Tabela1[[#This Row],[w4]]),IF(Tabela1[[#This Row],[w4]]&lt;11,11-Tabela1[[#This Row],[w4]],0)," ")</f>
        <v xml:space="preserve"> </v>
      </c>
      <c r="AN98" s="3" t="str">
        <f>IF(ISNUMBER(Tabela1[[#This Row],[w5]]),IF(Tabela1[[#This Row],[w5]]&lt;11,11-Tabela1[[#This Row],[w5]],0)," ")</f>
        <v xml:space="preserve"> </v>
      </c>
      <c r="AO98" s="3" t="str">
        <f>IF(ISNUMBER(Tabela1[[#This Row],[w6]]),IF(Tabela1[[#This Row],[w6]]&lt;11,11-Tabela1[[#This Row],[w6]],0)," ")</f>
        <v xml:space="preserve"> </v>
      </c>
      <c r="AP98" s="3" t="str">
        <f>IF(ISNUMBER(Tabela1[[#This Row],[w7]]),IF(Tabela1[[#This Row],[w7]]&lt;21,21-Tabela1[[#This Row],[w7]],0)," ")</f>
        <v xml:space="preserve"> </v>
      </c>
      <c r="AQ98" s="3" t="str">
        <f>IF(ISNUMBER(Tabela1[[#This Row],[w8]]),IF(Tabela1[[#This Row],[w8]]&lt;11,11-Tabela1[[#This Row],[w8]],0)," ")</f>
        <v xml:space="preserve"> </v>
      </c>
      <c r="AR98" s="3" t="str">
        <f>IF(ISNUMBER(Tabela1[[#This Row],[w9]]),IF(Tabela1[[#This Row],[w9]]&lt;11,11-Tabela1[[#This Row],[w9]],0)," ")</f>
        <v xml:space="preserve"> </v>
      </c>
      <c r="AS98" s="3" t="str">
        <f>IF(ISNUMBER(Tabela1[[#This Row],[w10]]),IF(Tabela1[[#This Row],[w10]]&lt;11,11-Tabela1[[#This Row],[w10]],0)," ")</f>
        <v xml:space="preserve"> </v>
      </c>
      <c r="AT98" s="3">
        <f>SUM(Tabela1[[#This Row],[PKT1]:[PKT10]])</f>
        <v>0</v>
      </c>
      <c r="AU98" s="3">
        <f>SUM(Tabela1[[#This Row],[p1]:[p10]])</f>
        <v>0</v>
      </c>
      <c r="AV98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98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98" s="3" t="str">
        <f>IF(MID(Tabela1[[#This Row],[Imię]],LEN(Tabela1[[#This Row],[Imię]]),1)="a",Tabela1[[#This Row],[GP]]," ")</f>
        <v xml:space="preserve"> </v>
      </c>
      <c r="AY98" s="3" t="str">
        <f>IF(MID(Tabela1[[#This Row],[Imię]],LEN(Tabela1[[#This Row],[Imię]]),1)="a",Tabela1[[#This Row],[mGP]]," ")</f>
        <v xml:space="preserve"> </v>
      </c>
    </row>
    <row r="99" spans="1:51">
      <c r="A99" t="s">
        <v>97</v>
      </c>
      <c r="B99" t="s">
        <v>199</v>
      </c>
      <c r="C99" t="s">
        <v>200</v>
      </c>
      <c r="P99" s="3" t="str">
        <f>IF(ISNUMBER(Tabela1[[#This Row],[R1]]),IF(Tabela1[[#This Row],[R1]]&lt;11,11-Tabela1[[#This Row],[R1]],0)," ")</f>
        <v xml:space="preserve"> </v>
      </c>
      <c r="Q99" s="3" t="str">
        <f>IF(ISNUMBER(Tabela1[[#This Row],[R2]]),IF(Tabela1[[#This Row],[R2]]&lt;21,21-Tabela1[[#This Row],[R2]],0)," ")</f>
        <v xml:space="preserve"> </v>
      </c>
      <c r="R99" s="3" t="str">
        <f>IF(ISNUMBER(Tabela1[[#This Row],[R3]]),IF(Tabela1[[#This Row],[R3]]&lt;11,11-Tabela1[[#This Row],[R3]],0)," ")</f>
        <v xml:space="preserve"> </v>
      </c>
      <c r="S99" s="3" t="str">
        <f>IF(ISNUMBER(Tabela1[[#This Row],[R4]]),IF(Tabela1[[#This Row],[R4]]&lt;11,11-Tabela1[[#This Row],[R4]],0)," ")</f>
        <v xml:space="preserve"> </v>
      </c>
      <c r="T99" s="3" t="str">
        <f>IF(ISNUMBER(Tabela1[[#This Row],[R5]]),IF(Tabela1[[#This Row],[R5]]&lt;11,11-Tabela1[[#This Row],[R5]],0)," ")</f>
        <v xml:space="preserve"> </v>
      </c>
      <c r="U99" s="3" t="str">
        <f>IF(ISNUMBER(Tabela1[[#This Row],[R6]]),IF(Tabela1[[#This Row],[R6]]&lt;11,11-Tabela1[[#This Row],[R6]],0)," ")</f>
        <v xml:space="preserve"> </v>
      </c>
      <c r="V99" s="3" t="str">
        <f>IF(ISNUMBER(Tabela1[[#This Row],[R7]]),IF(Tabela1[[#This Row],[R7]]&lt;21,21-Tabela1[[#This Row],[R7]],0)," ")</f>
        <v xml:space="preserve"> </v>
      </c>
      <c r="W99" s="3" t="str">
        <f>IF(ISNUMBER(Tabela1[[#This Row],[R8]]),IF(Tabela1[[#This Row],[R8]]&lt;11,11-Tabela1[[#This Row],[R8]],0)," ")</f>
        <v xml:space="preserve"> </v>
      </c>
      <c r="X99" s="3" t="str">
        <f>IF(ISNUMBER(Tabela1[[#This Row],[R9]]),IF(Tabela1[[#This Row],[R9]]&lt;11,11-Tabela1[[#This Row],[R9]],0)," ")</f>
        <v xml:space="preserve"> </v>
      </c>
      <c r="Y99" s="3" t="str">
        <f>IF(ISNUMBER(Tabela1[[#This Row],[R10]]),IF(Tabela1[[#This Row],[R10]]&lt;11,11-Tabela1[[#This Row],[R10]],0)," ")</f>
        <v xml:space="preserve"> </v>
      </c>
      <c r="AJ99" s="3" t="str">
        <f>IF(ISNUMBER(Tabela1[[#This Row],[w1]]),IF(Tabela1[[#This Row],[w1]]&lt;11,11-Tabela1[[#This Row],[w1]],0)," ")</f>
        <v xml:space="preserve"> </v>
      </c>
      <c r="AK99" s="3" t="str">
        <f>IF(ISNUMBER(Tabela1[[#This Row],[w2]]),IF(Tabela1[[#This Row],[w2]]&lt;21,21-Tabela1[[#This Row],[w2]],0)," ")</f>
        <v xml:space="preserve"> </v>
      </c>
      <c r="AL99" s="3" t="str">
        <f>IF(ISNUMBER(Tabela1[[#This Row],[w3]]),IF(Tabela1[[#This Row],[w3]]&lt;11,11-Tabela1[[#This Row],[w3]],0)," ")</f>
        <v xml:space="preserve"> </v>
      </c>
      <c r="AM99" s="3" t="str">
        <f>IF(ISNUMBER(Tabela1[[#This Row],[w4]]),IF(Tabela1[[#This Row],[w4]]&lt;11,11-Tabela1[[#This Row],[w4]],0)," ")</f>
        <v xml:space="preserve"> </v>
      </c>
      <c r="AN99" s="3" t="str">
        <f>IF(ISNUMBER(Tabela1[[#This Row],[w5]]),IF(Tabela1[[#This Row],[w5]]&lt;11,11-Tabela1[[#This Row],[w5]],0)," ")</f>
        <v xml:space="preserve"> </v>
      </c>
      <c r="AO99" s="3" t="str">
        <f>IF(ISNUMBER(Tabela1[[#This Row],[w6]]),IF(Tabela1[[#This Row],[w6]]&lt;11,11-Tabela1[[#This Row],[w6]],0)," ")</f>
        <v xml:space="preserve"> </v>
      </c>
      <c r="AP99" s="3" t="str">
        <f>IF(ISNUMBER(Tabela1[[#This Row],[w7]]),IF(Tabela1[[#This Row],[w7]]&lt;21,21-Tabela1[[#This Row],[w7]],0)," ")</f>
        <v xml:space="preserve"> </v>
      </c>
      <c r="AQ99" s="3" t="str">
        <f>IF(ISNUMBER(Tabela1[[#This Row],[w8]]),IF(Tabela1[[#This Row],[w8]]&lt;11,11-Tabela1[[#This Row],[w8]],0)," ")</f>
        <v xml:space="preserve"> </v>
      </c>
      <c r="AR99" s="3" t="str">
        <f>IF(ISNUMBER(Tabela1[[#This Row],[w9]]),IF(Tabela1[[#This Row],[w9]]&lt;11,11-Tabela1[[#This Row],[w9]],0)," ")</f>
        <v xml:space="preserve"> </v>
      </c>
      <c r="AS99" s="3" t="str">
        <f>IF(ISNUMBER(Tabela1[[#This Row],[w10]]),IF(Tabela1[[#This Row],[w10]]&lt;11,11-Tabela1[[#This Row],[w10]],0)," ")</f>
        <v xml:space="preserve"> </v>
      </c>
      <c r="AT99" s="3">
        <f>SUM(Tabela1[[#This Row],[PKT1]:[PKT10]])</f>
        <v>0</v>
      </c>
      <c r="AU99" s="3">
        <f>SUM(Tabela1[[#This Row],[p1]:[p10]])</f>
        <v>0</v>
      </c>
      <c r="AV99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99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99" s="3" t="str">
        <f>IF(MID(Tabela1[[#This Row],[Imię]],LEN(Tabela1[[#This Row],[Imię]]),1)="a",Tabela1[[#This Row],[GP]]," ")</f>
        <v xml:space="preserve"> </v>
      </c>
      <c r="AY99" s="3" t="str">
        <f>IF(MID(Tabela1[[#This Row],[Imię]],LEN(Tabela1[[#This Row],[Imię]]),1)="a",Tabela1[[#This Row],[mGP]]," ")</f>
        <v xml:space="preserve"> </v>
      </c>
    </row>
    <row r="100" spans="1:51">
      <c r="A100" t="s">
        <v>98</v>
      </c>
      <c r="B100" t="s">
        <v>293</v>
      </c>
      <c r="C100" t="s">
        <v>306</v>
      </c>
      <c r="E100">
        <v>1</v>
      </c>
      <c r="P100" s="3" t="str">
        <f>IF(ISNUMBER(Tabela1[[#This Row],[R1]]),IF(Tabela1[[#This Row],[R1]]&lt;11,11-Tabela1[[#This Row],[R1]],0)," ")</f>
        <v xml:space="preserve"> </v>
      </c>
      <c r="Q100" s="3" t="str">
        <f>IF(ISNUMBER(Tabela1[[#This Row],[R2]]),IF(Tabela1[[#This Row],[R2]]&lt;21,21-Tabela1[[#This Row],[R2]],0)," ")</f>
        <v xml:space="preserve"> </v>
      </c>
      <c r="R100" s="3" t="str">
        <f>IF(ISNUMBER(Tabela1[[#This Row],[R3]]),IF(Tabela1[[#This Row],[R3]]&lt;11,11-Tabela1[[#This Row],[R3]],0)," ")</f>
        <v xml:space="preserve"> </v>
      </c>
      <c r="S100" s="3" t="str">
        <f>IF(ISNUMBER(Tabela1[[#This Row],[R4]]),IF(Tabela1[[#This Row],[R4]]&lt;11,11-Tabela1[[#This Row],[R4]],0)," ")</f>
        <v xml:space="preserve"> </v>
      </c>
      <c r="T100" s="3" t="str">
        <f>IF(ISNUMBER(Tabela1[[#This Row],[R5]]),IF(Tabela1[[#This Row],[R5]]&lt;11,11-Tabela1[[#This Row],[R5]],0)," ")</f>
        <v xml:space="preserve"> </v>
      </c>
      <c r="U100" s="3" t="str">
        <f>IF(ISNUMBER(Tabela1[[#This Row],[R6]]),IF(Tabela1[[#This Row],[R6]]&lt;11,11-Tabela1[[#This Row],[R6]],0)," ")</f>
        <v xml:space="preserve"> </v>
      </c>
      <c r="V100" s="3" t="str">
        <f>IF(ISNUMBER(Tabela1[[#This Row],[R7]]),IF(Tabela1[[#This Row],[R7]]&lt;21,21-Tabela1[[#This Row],[R7]],0)," ")</f>
        <v xml:space="preserve"> </v>
      </c>
      <c r="W100" s="3" t="str">
        <f>IF(ISNUMBER(Tabela1[[#This Row],[R8]]),IF(Tabela1[[#This Row],[R8]]&lt;11,11-Tabela1[[#This Row],[R8]],0)," ")</f>
        <v xml:space="preserve"> </v>
      </c>
      <c r="X100" s="3" t="str">
        <f>IF(ISNUMBER(Tabela1[[#This Row],[R9]]),IF(Tabela1[[#This Row],[R9]]&lt;11,11-Tabela1[[#This Row],[R9]],0)," ")</f>
        <v xml:space="preserve"> </v>
      </c>
      <c r="Y100" s="3" t="str">
        <f>IF(ISNUMBER(Tabela1[[#This Row],[R10]]),IF(Tabela1[[#This Row],[R10]]&lt;11,11-Tabela1[[#This Row],[R10]],0)," ")</f>
        <v xml:space="preserve"> </v>
      </c>
      <c r="AD100">
        <v>17</v>
      </c>
      <c r="AJ100" s="3" t="str">
        <f>IF(ISNUMBER(Tabela1[[#This Row],[w1]]),IF(Tabela1[[#This Row],[w1]]&lt;11,11-Tabela1[[#This Row],[w1]],0)," ")</f>
        <v xml:space="preserve"> </v>
      </c>
      <c r="AK100" s="3" t="str">
        <f>IF(ISNUMBER(Tabela1[[#This Row],[w2]]),IF(Tabela1[[#This Row],[w2]]&lt;21,21-Tabela1[[#This Row],[w2]],0)," ")</f>
        <v xml:space="preserve"> </v>
      </c>
      <c r="AL100" s="3" t="str">
        <f>IF(ISNUMBER(Tabela1[[#This Row],[w3]]),IF(Tabela1[[#This Row],[w3]]&lt;11,11-Tabela1[[#This Row],[w3]],0)," ")</f>
        <v xml:space="preserve"> </v>
      </c>
      <c r="AM100" s="3" t="str">
        <f>IF(ISNUMBER(Tabela1[[#This Row],[w4]]),IF(Tabela1[[#This Row],[w4]]&lt;11,11-Tabela1[[#This Row],[w4]],0)," ")</f>
        <v xml:space="preserve"> </v>
      </c>
      <c r="AN100" s="3">
        <f>IF(ISNUMBER(Tabela1[[#This Row],[w5]]),IF(Tabela1[[#This Row],[w5]]&lt;11,11-Tabela1[[#This Row],[w5]],0)," ")</f>
        <v>0</v>
      </c>
      <c r="AO100" s="3" t="str">
        <f>IF(ISNUMBER(Tabela1[[#This Row],[w6]]),IF(Tabela1[[#This Row],[w6]]&lt;11,11-Tabela1[[#This Row],[w6]],0)," ")</f>
        <v xml:space="preserve"> </v>
      </c>
      <c r="AP100" s="3" t="str">
        <f>IF(ISNUMBER(Tabela1[[#This Row],[w7]]),IF(Tabela1[[#This Row],[w7]]&lt;21,21-Tabela1[[#This Row],[w7]],0)," ")</f>
        <v xml:space="preserve"> </v>
      </c>
      <c r="AQ100" s="3" t="str">
        <f>IF(ISNUMBER(Tabela1[[#This Row],[w8]]),IF(Tabela1[[#This Row],[w8]]&lt;11,11-Tabela1[[#This Row],[w8]],0)," ")</f>
        <v xml:space="preserve"> </v>
      </c>
      <c r="AR100" s="3" t="str">
        <f>IF(ISNUMBER(Tabela1[[#This Row],[w9]]),IF(Tabela1[[#This Row],[w9]]&lt;11,11-Tabela1[[#This Row],[w9]],0)," ")</f>
        <v xml:space="preserve"> </v>
      </c>
      <c r="AS100" s="3" t="str">
        <f>IF(ISNUMBER(Tabela1[[#This Row],[w10]]),IF(Tabela1[[#This Row],[w10]]&lt;11,11-Tabela1[[#This Row],[w10]],0)," ")</f>
        <v xml:space="preserve"> </v>
      </c>
      <c r="AT100" s="3">
        <f>SUM(Tabela1[[#This Row],[PKT1]:[PKT10]])</f>
        <v>0</v>
      </c>
      <c r="AU100" s="3">
        <f>SUM(Tabela1[[#This Row],[p1]:[p10]])</f>
        <v>0</v>
      </c>
      <c r="AV100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00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00" s="3" t="str">
        <f>IF(MID(Tabela1[[#This Row],[Imię]],LEN(Tabela1[[#This Row],[Imię]]),1)="a",Tabela1[[#This Row],[GP]]," ")</f>
        <v xml:space="preserve"> </v>
      </c>
      <c r="AY100" s="3" t="str">
        <f>IF(MID(Tabela1[[#This Row],[Imię]],LEN(Tabela1[[#This Row],[Imię]]),1)="a",Tabela1[[#This Row],[mGP]]," ")</f>
        <v xml:space="preserve"> </v>
      </c>
    </row>
    <row r="101" spans="1:51">
      <c r="A101" t="s">
        <v>99</v>
      </c>
      <c r="B101" t="s">
        <v>193</v>
      </c>
      <c r="C101" t="s">
        <v>255</v>
      </c>
      <c r="F101">
        <v>51</v>
      </c>
      <c r="J101">
        <v>17</v>
      </c>
      <c r="K101">
        <v>6</v>
      </c>
      <c r="L101">
        <v>6</v>
      </c>
      <c r="P101" s="3">
        <f>IF(ISNUMBER(Tabela1[[#This Row],[R1]]),IF(Tabela1[[#This Row],[R1]]&lt;11,11-Tabela1[[#This Row],[R1]],0)," ")</f>
        <v>0</v>
      </c>
      <c r="Q101" s="3" t="str">
        <f>IF(ISNUMBER(Tabela1[[#This Row],[R2]]),IF(Tabela1[[#This Row],[R2]]&lt;21,21-Tabela1[[#This Row],[R2]],0)," ")</f>
        <v xml:space="preserve"> </v>
      </c>
      <c r="R101" s="3" t="str">
        <f>IF(ISNUMBER(Tabela1[[#This Row],[R3]]),IF(Tabela1[[#This Row],[R3]]&lt;11,11-Tabela1[[#This Row],[R3]],0)," ")</f>
        <v xml:space="preserve"> </v>
      </c>
      <c r="S101" s="3" t="str">
        <f>IF(ISNUMBER(Tabela1[[#This Row],[R4]]),IF(Tabela1[[#This Row],[R4]]&lt;11,11-Tabela1[[#This Row],[R4]],0)," ")</f>
        <v xml:space="preserve"> </v>
      </c>
      <c r="T101" s="3">
        <f>IF(ISNUMBER(Tabela1[[#This Row],[R5]]),IF(Tabela1[[#This Row],[R5]]&lt;11,11-Tabela1[[#This Row],[R5]],0)," ")</f>
        <v>0</v>
      </c>
      <c r="U101" s="3">
        <f>IF(ISNUMBER(Tabela1[[#This Row],[R6]]),IF(Tabela1[[#This Row],[R6]]&lt;11,11-Tabela1[[#This Row],[R6]],0)," ")</f>
        <v>5</v>
      </c>
      <c r="V101" s="3">
        <f>IF(ISNUMBER(Tabela1[[#This Row],[R7]]),IF(Tabela1[[#This Row],[R7]]&lt;21,21-Tabela1[[#This Row],[R7]],0)," ")</f>
        <v>15</v>
      </c>
      <c r="W101" s="3" t="str">
        <f>IF(ISNUMBER(Tabela1[[#This Row],[R8]]),IF(Tabela1[[#This Row],[R8]]&lt;11,11-Tabela1[[#This Row],[R8]],0)," ")</f>
        <v xml:space="preserve"> </v>
      </c>
      <c r="X101" s="3" t="str">
        <f>IF(ISNUMBER(Tabela1[[#This Row],[R9]]),IF(Tabela1[[#This Row],[R9]]&lt;11,11-Tabela1[[#This Row],[R9]],0)," ")</f>
        <v xml:space="preserve"> </v>
      </c>
      <c r="Y101" s="3" t="str">
        <f>IF(ISNUMBER(Tabela1[[#This Row],[R10]]),IF(Tabela1[[#This Row],[R10]]&lt;11,11-Tabela1[[#This Row],[R10]],0)," ")</f>
        <v xml:space="preserve"> </v>
      </c>
      <c r="AJ101" s="3" t="str">
        <f>IF(ISNUMBER(Tabela1[[#This Row],[w1]]),IF(Tabela1[[#This Row],[w1]]&lt;11,11-Tabela1[[#This Row],[w1]],0)," ")</f>
        <v xml:space="preserve"> </v>
      </c>
      <c r="AK101" s="3" t="str">
        <f>IF(ISNUMBER(Tabela1[[#This Row],[w2]]),IF(Tabela1[[#This Row],[w2]]&lt;21,21-Tabela1[[#This Row],[w2]],0)," ")</f>
        <v xml:space="preserve"> </v>
      </c>
      <c r="AL101" s="3" t="str">
        <f>IF(ISNUMBER(Tabela1[[#This Row],[w3]]),IF(Tabela1[[#This Row],[w3]]&lt;11,11-Tabela1[[#This Row],[w3]],0)," ")</f>
        <v xml:space="preserve"> </v>
      </c>
      <c r="AM101" s="3" t="str">
        <f>IF(ISNUMBER(Tabela1[[#This Row],[w4]]),IF(Tabela1[[#This Row],[w4]]&lt;11,11-Tabela1[[#This Row],[w4]],0)," ")</f>
        <v xml:space="preserve"> </v>
      </c>
      <c r="AN101" s="3" t="str">
        <f>IF(ISNUMBER(Tabela1[[#This Row],[w5]]),IF(Tabela1[[#This Row],[w5]]&lt;11,11-Tabela1[[#This Row],[w5]],0)," ")</f>
        <v xml:space="preserve"> </v>
      </c>
      <c r="AO101" s="3" t="str">
        <f>IF(ISNUMBER(Tabela1[[#This Row],[w6]]),IF(Tabela1[[#This Row],[w6]]&lt;11,11-Tabela1[[#This Row],[w6]],0)," ")</f>
        <v xml:space="preserve"> </v>
      </c>
      <c r="AP101" s="3" t="str">
        <f>IF(ISNUMBER(Tabela1[[#This Row],[w7]]),IF(Tabela1[[#This Row],[w7]]&lt;21,21-Tabela1[[#This Row],[w7]],0)," ")</f>
        <v xml:space="preserve"> </v>
      </c>
      <c r="AQ101" s="3" t="str">
        <f>IF(ISNUMBER(Tabela1[[#This Row],[w8]]),IF(Tabela1[[#This Row],[w8]]&lt;11,11-Tabela1[[#This Row],[w8]],0)," ")</f>
        <v xml:space="preserve"> </v>
      </c>
      <c r="AR101" s="3" t="str">
        <f>IF(ISNUMBER(Tabela1[[#This Row],[w9]]),IF(Tabela1[[#This Row],[w9]]&lt;11,11-Tabela1[[#This Row],[w9]],0)," ")</f>
        <v xml:space="preserve"> </v>
      </c>
      <c r="AS101" s="3" t="str">
        <f>IF(ISNUMBER(Tabela1[[#This Row],[w10]]),IF(Tabela1[[#This Row],[w10]]&lt;11,11-Tabela1[[#This Row],[w10]],0)," ")</f>
        <v xml:space="preserve"> </v>
      </c>
      <c r="AT101" s="3">
        <f>SUM(Tabela1[[#This Row],[PKT1]:[PKT10]])</f>
        <v>20</v>
      </c>
      <c r="AU101" s="3">
        <f>SUM(Tabela1[[#This Row],[p1]:[p10]])</f>
        <v>0</v>
      </c>
      <c r="AV101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01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01" s="3" t="str">
        <f>IF(MID(Tabela1[[#This Row],[Imię]],LEN(Tabela1[[#This Row],[Imię]]),1)="a",Tabela1[[#This Row],[GP]]," ")</f>
        <v xml:space="preserve"> </v>
      </c>
      <c r="AY101" s="3" t="str">
        <f>IF(MID(Tabela1[[#This Row],[Imię]],LEN(Tabela1[[#This Row],[Imię]]),1)="a",Tabela1[[#This Row],[mGP]]," ")</f>
        <v xml:space="preserve"> </v>
      </c>
    </row>
    <row r="102" spans="1:51">
      <c r="A102" t="s">
        <v>100</v>
      </c>
      <c r="B102" t="s">
        <v>259</v>
      </c>
      <c r="C102" t="s">
        <v>255</v>
      </c>
      <c r="E102">
        <v>1</v>
      </c>
      <c r="F102">
        <v>42</v>
      </c>
      <c r="K102">
        <v>19</v>
      </c>
      <c r="L102">
        <v>10</v>
      </c>
      <c r="M102">
        <v>20</v>
      </c>
      <c r="P102" s="3">
        <f>IF(ISNUMBER(Tabela1[[#This Row],[R1]]),IF(Tabela1[[#This Row],[R1]]&lt;11,11-Tabela1[[#This Row],[R1]],0)," ")</f>
        <v>0</v>
      </c>
      <c r="Q102" s="3" t="str">
        <f>IF(ISNUMBER(Tabela1[[#This Row],[R2]]),IF(Tabela1[[#This Row],[R2]]&lt;21,21-Tabela1[[#This Row],[R2]],0)," ")</f>
        <v xml:space="preserve"> </v>
      </c>
      <c r="R102" s="3" t="str">
        <f>IF(ISNUMBER(Tabela1[[#This Row],[R3]]),IF(Tabela1[[#This Row],[R3]]&lt;11,11-Tabela1[[#This Row],[R3]],0)," ")</f>
        <v xml:space="preserve"> </v>
      </c>
      <c r="S102" s="3" t="str">
        <f>IF(ISNUMBER(Tabela1[[#This Row],[R4]]),IF(Tabela1[[#This Row],[R4]]&lt;11,11-Tabela1[[#This Row],[R4]],0)," ")</f>
        <v xml:space="preserve"> </v>
      </c>
      <c r="T102" s="3" t="str">
        <f>IF(ISNUMBER(Tabela1[[#This Row],[R5]]),IF(Tabela1[[#This Row],[R5]]&lt;11,11-Tabela1[[#This Row],[R5]],0)," ")</f>
        <v xml:space="preserve"> </v>
      </c>
      <c r="U102" s="3">
        <f>IF(ISNUMBER(Tabela1[[#This Row],[R6]]),IF(Tabela1[[#This Row],[R6]]&lt;11,11-Tabela1[[#This Row],[R6]],0)," ")</f>
        <v>0</v>
      </c>
      <c r="V102" s="3">
        <f>IF(ISNUMBER(Tabela1[[#This Row],[R7]]),IF(Tabela1[[#This Row],[R7]]&lt;21,21-Tabela1[[#This Row],[R7]],0)," ")</f>
        <v>11</v>
      </c>
      <c r="W102" s="3">
        <f>IF(ISNUMBER(Tabela1[[#This Row],[R8]]),IF(Tabela1[[#This Row],[R8]]&lt;11,11-Tabela1[[#This Row],[R8]],0)," ")</f>
        <v>0</v>
      </c>
      <c r="X102" s="3" t="str">
        <f>IF(ISNUMBER(Tabela1[[#This Row],[R9]]),IF(Tabela1[[#This Row],[R9]]&lt;11,11-Tabela1[[#This Row],[R9]],0)," ")</f>
        <v xml:space="preserve"> </v>
      </c>
      <c r="Y102" s="3" t="str">
        <f>IF(ISNUMBER(Tabela1[[#This Row],[R10]]),IF(Tabela1[[#This Row],[R10]]&lt;11,11-Tabela1[[#This Row],[R10]],0)," ")</f>
        <v xml:space="preserve"> </v>
      </c>
      <c r="Z102">
        <v>1</v>
      </c>
      <c r="AD102">
        <v>1</v>
      </c>
      <c r="AE102">
        <v>7</v>
      </c>
      <c r="AF102">
        <v>2</v>
      </c>
      <c r="AG102">
        <v>8</v>
      </c>
      <c r="AJ102" s="3">
        <f>IF(ISNUMBER(Tabela1[[#This Row],[w1]]),IF(Tabela1[[#This Row],[w1]]&lt;11,11-Tabela1[[#This Row],[w1]],0)," ")</f>
        <v>10</v>
      </c>
      <c r="AK102" s="3" t="str">
        <f>IF(ISNUMBER(Tabela1[[#This Row],[w2]]),IF(Tabela1[[#This Row],[w2]]&lt;21,21-Tabela1[[#This Row],[w2]],0)," ")</f>
        <v xml:space="preserve"> </v>
      </c>
      <c r="AL102" s="3" t="str">
        <f>IF(ISNUMBER(Tabela1[[#This Row],[w3]]),IF(Tabela1[[#This Row],[w3]]&lt;11,11-Tabela1[[#This Row],[w3]],0)," ")</f>
        <v xml:space="preserve"> </v>
      </c>
      <c r="AM102" s="3" t="str">
        <f>IF(ISNUMBER(Tabela1[[#This Row],[w4]]),IF(Tabela1[[#This Row],[w4]]&lt;11,11-Tabela1[[#This Row],[w4]],0)," ")</f>
        <v xml:space="preserve"> </v>
      </c>
      <c r="AN102" s="3">
        <f>IF(ISNUMBER(Tabela1[[#This Row],[w5]]),IF(Tabela1[[#This Row],[w5]]&lt;11,11-Tabela1[[#This Row],[w5]],0)," ")</f>
        <v>10</v>
      </c>
      <c r="AO102" s="3">
        <f>IF(ISNUMBER(Tabela1[[#This Row],[w6]]),IF(Tabela1[[#This Row],[w6]]&lt;11,11-Tabela1[[#This Row],[w6]],0)," ")</f>
        <v>4</v>
      </c>
      <c r="AP102" s="3">
        <f>IF(ISNUMBER(Tabela1[[#This Row],[w7]]),IF(Tabela1[[#This Row],[w7]]&lt;21,21-Tabela1[[#This Row],[w7]],0)," ")</f>
        <v>19</v>
      </c>
      <c r="AQ102" s="3">
        <f>IF(ISNUMBER(Tabela1[[#This Row],[w8]]),IF(Tabela1[[#This Row],[w8]]&lt;11,11-Tabela1[[#This Row],[w8]],0)," ")</f>
        <v>3</v>
      </c>
      <c r="AR102" s="3" t="str">
        <f>IF(ISNUMBER(Tabela1[[#This Row],[w9]]),IF(Tabela1[[#This Row],[w9]]&lt;11,11-Tabela1[[#This Row],[w9]],0)," ")</f>
        <v xml:space="preserve"> </v>
      </c>
      <c r="AS102" s="3" t="str">
        <f>IF(ISNUMBER(Tabela1[[#This Row],[w10]]),IF(Tabela1[[#This Row],[w10]]&lt;11,11-Tabela1[[#This Row],[w10]],0)," ")</f>
        <v xml:space="preserve"> </v>
      </c>
      <c r="AT102" s="3">
        <f>SUM(Tabela1[[#This Row],[PKT1]:[PKT10]])</f>
        <v>11</v>
      </c>
      <c r="AU102" s="3">
        <f>SUM(Tabela1[[#This Row],[p1]:[p10]])</f>
        <v>46</v>
      </c>
      <c r="AV102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02" s="3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>46</v>
      </c>
      <c r="AX102" s="3" t="str">
        <f>IF(MID(Tabela1[[#This Row],[Imię]],LEN(Tabela1[[#This Row],[Imię]]),1)="a",Tabela1[[#This Row],[GP]]," ")</f>
        <v xml:space="preserve"> </v>
      </c>
      <c r="AY102" s="3">
        <f>IF(MID(Tabela1[[#This Row],[Imię]],LEN(Tabela1[[#This Row],[Imię]]),1)="a",Tabela1[[#This Row],[mGP]]," ")</f>
        <v>46</v>
      </c>
    </row>
    <row r="103" spans="1:51">
      <c r="A103">
        <v>100</v>
      </c>
      <c r="B103" t="s">
        <v>204</v>
      </c>
      <c r="C103" t="s">
        <v>277</v>
      </c>
      <c r="F103">
        <v>54</v>
      </c>
      <c r="P103" s="3">
        <f>IF(ISNUMBER(Tabela1[[#This Row],[R1]]),IF(Tabela1[[#This Row],[R1]]&lt;11,11-Tabela1[[#This Row],[R1]],0)," ")</f>
        <v>0</v>
      </c>
      <c r="Q103" s="3" t="str">
        <f>IF(ISNUMBER(Tabela1[[#This Row],[R2]]),IF(Tabela1[[#This Row],[R2]]&lt;21,21-Tabela1[[#This Row],[R2]],0)," ")</f>
        <v xml:space="preserve"> </v>
      </c>
      <c r="R103" s="3" t="str">
        <f>IF(ISNUMBER(Tabela1[[#This Row],[R3]]),IF(Tabela1[[#This Row],[R3]]&lt;11,11-Tabela1[[#This Row],[R3]],0)," ")</f>
        <v xml:space="preserve"> </v>
      </c>
      <c r="S103" s="3" t="str">
        <f>IF(ISNUMBER(Tabela1[[#This Row],[R4]]),IF(Tabela1[[#This Row],[R4]]&lt;11,11-Tabela1[[#This Row],[R4]],0)," ")</f>
        <v xml:space="preserve"> </v>
      </c>
      <c r="T103" s="3" t="str">
        <f>IF(ISNUMBER(Tabela1[[#This Row],[R5]]),IF(Tabela1[[#This Row],[R5]]&lt;11,11-Tabela1[[#This Row],[R5]],0)," ")</f>
        <v xml:space="preserve"> </v>
      </c>
      <c r="U103" s="3" t="str">
        <f>IF(ISNUMBER(Tabela1[[#This Row],[R6]]),IF(Tabela1[[#This Row],[R6]]&lt;11,11-Tabela1[[#This Row],[R6]],0)," ")</f>
        <v xml:space="preserve"> </v>
      </c>
      <c r="V103" s="3" t="str">
        <f>IF(ISNUMBER(Tabela1[[#This Row],[R7]]),IF(Tabela1[[#This Row],[R7]]&lt;21,21-Tabela1[[#This Row],[R7]],0)," ")</f>
        <v xml:space="preserve"> </v>
      </c>
      <c r="W103" s="3" t="str">
        <f>IF(ISNUMBER(Tabela1[[#This Row],[R8]]),IF(Tabela1[[#This Row],[R8]]&lt;11,11-Tabela1[[#This Row],[R8]],0)," ")</f>
        <v xml:space="preserve"> </v>
      </c>
      <c r="X103" s="3" t="str">
        <f>IF(ISNUMBER(Tabela1[[#This Row],[R9]]),IF(Tabela1[[#This Row],[R9]]&lt;11,11-Tabela1[[#This Row],[R9]],0)," ")</f>
        <v xml:space="preserve"> </v>
      </c>
      <c r="Y103" s="3" t="str">
        <f>IF(ISNUMBER(Tabela1[[#This Row],[R10]]),IF(Tabela1[[#This Row],[R10]]&lt;11,11-Tabela1[[#This Row],[R10]],0)," ")</f>
        <v xml:space="preserve"> </v>
      </c>
      <c r="AJ103" s="3" t="str">
        <f>IF(ISNUMBER(Tabela1[[#This Row],[w1]]),IF(Tabela1[[#This Row],[w1]]&lt;11,11-Tabela1[[#This Row],[w1]],0)," ")</f>
        <v xml:space="preserve"> </v>
      </c>
      <c r="AK103" s="3" t="str">
        <f>IF(ISNUMBER(Tabela1[[#This Row],[w2]]),IF(Tabela1[[#This Row],[w2]]&lt;21,21-Tabela1[[#This Row],[w2]],0)," ")</f>
        <v xml:space="preserve"> </v>
      </c>
      <c r="AL103" s="3" t="str">
        <f>IF(ISNUMBER(Tabela1[[#This Row],[w3]]),IF(Tabela1[[#This Row],[w3]]&lt;11,11-Tabela1[[#This Row],[w3]],0)," ")</f>
        <v xml:space="preserve"> </v>
      </c>
      <c r="AM103" s="3" t="str">
        <f>IF(ISNUMBER(Tabela1[[#This Row],[w4]]),IF(Tabela1[[#This Row],[w4]]&lt;11,11-Tabela1[[#This Row],[w4]],0)," ")</f>
        <v xml:space="preserve"> </v>
      </c>
      <c r="AN103" s="3" t="str">
        <f>IF(ISNUMBER(Tabela1[[#This Row],[w5]]),IF(Tabela1[[#This Row],[w5]]&lt;11,11-Tabela1[[#This Row],[w5]],0)," ")</f>
        <v xml:space="preserve"> </v>
      </c>
      <c r="AO103" s="3" t="str">
        <f>IF(ISNUMBER(Tabela1[[#This Row],[w6]]),IF(Tabela1[[#This Row],[w6]]&lt;11,11-Tabela1[[#This Row],[w6]],0)," ")</f>
        <v xml:space="preserve"> </v>
      </c>
      <c r="AP103" s="3" t="str">
        <f>IF(ISNUMBER(Tabela1[[#This Row],[w7]]),IF(Tabela1[[#This Row],[w7]]&lt;21,21-Tabela1[[#This Row],[w7]],0)," ")</f>
        <v xml:space="preserve"> </v>
      </c>
      <c r="AQ103" s="3" t="str">
        <f>IF(ISNUMBER(Tabela1[[#This Row],[w8]]),IF(Tabela1[[#This Row],[w8]]&lt;11,11-Tabela1[[#This Row],[w8]],0)," ")</f>
        <v xml:space="preserve"> </v>
      </c>
      <c r="AR103" s="3" t="str">
        <f>IF(ISNUMBER(Tabela1[[#This Row],[w9]]),IF(Tabela1[[#This Row],[w9]]&lt;11,11-Tabela1[[#This Row],[w9]],0)," ")</f>
        <v xml:space="preserve"> </v>
      </c>
      <c r="AS103" s="3" t="str">
        <f>IF(ISNUMBER(Tabela1[[#This Row],[w10]]),IF(Tabela1[[#This Row],[w10]]&lt;11,11-Tabela1[[#This Row],[w10]],0)," ")</f>
        <v xml:space="preserve"> </v>
      </c>
      <c r="AT103" s="3">
        <f>SUM(Tabela1[[#This Row],[PKT1]:[PKT10]])</f>
        <v>0</v>
      </c>
      <c r="AU103" s="3">
        <f>SUM(Tabela1[[#This Row],[p1]:[p10]])</f>
        <v>0</v>
      </c>
      <c r="AV103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03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03" s="3" t="str">
        <f>IF(MID(Tabela1[[#This Row],[Imię]],LEN(Tabela1[[#This Row],[Imię]]),1)="a",Tabela1[[#This Row],[GP]]," ")</f>
        <v xml:space="preserve"> </v>
      </c>
      <c r="AY103" s="3" t="str">
        <f>IF(MID(Tabela1[[#This Row],[Imię]],LEN(Tabela1[[#This Row],[Imię]]),1)="a",Tabela1[[#This Row],[mGP]]," ")</f>
        <v xml:space="preserve"> </v>
      </c>
    </row>
    <row r="104" spans="1:51">
      <c r="A104">
        <v>101</v>
      </c>
      <c r="B104" t="s">
        <v>211</v>
      </c>
      <c r="C104" t="s">
        <v>212</v>
      </c>
      <c r="F104">
        <v>37</v>
      </c>
      <c r="G104">
        <v>6</v>
      </c>
      <c r="J104">
        <v>16</v>
      </c>
      <c r="M104">
        <v>11</v>
      </c>
      <c r="P104" s="3">
        <f>IF(ISNUMBER(Tabela1[[#This Row],[R1]]),IF(Tabela1[[#This Row],[R1]]&lt;11,11-Tabela1[[#This Row],[R1]],0)," ")</f>
        <v>0</v>
      </c>
      <c r="Q104" s="3">
        <f>IF(ISNUMBER(Tabela1[[#This Row],[R2]]),IF(Tabela1[[#This Row],[R2]]&lt;21,21-Tabela1[[#This Row],[R2]],0)," ")</f>
        <v>15</v>
      </c>
      <c r="R104" s="3" t="str">
        <f>IF(ISNUMBER(Tabela1[[#This Row],[R3]]),IF(Tabela1[[#This Row],[R3]]&lt;11,11-Tabela1[[#This Row],[R3]],0)," ")</f>
        <v xml:space="preserve"> </v>
      </c>
      <c r="S104" s="3" t="str">
        <f>IF(ISNUMBER(Tabela1[[#This Row],[R4]]),IF(Tabela1[[#This Row],[R4]]&lt;11,11-Tabela1[[#This Row],[R4]],0)," ")</f>
        <v xml:space="preserve"> </v>
      </c>
      <c r="T104" s="3">
        <f>IF(ISNUMBER(Tabela1[[#This Row],[R5]]),IF(Tabela1[[#This Row],[R5]]&lt;11,11-Tabela1[[#This Row],[R5]],0)," ")</f>
        <v>0</v>
      </c>
      <c r="U104" s="3" t="str">
        <f>IF(ISNUMBER(Tabela1[[#This Row],[R6]]),IF(Tabela1[[#This Row],[R6]]&lt;11,11-Tabela1[[#This Row],[R6]],0)," ")</f>
        <v xml:space="preserve"> </v>
      </c>
      <c r="V104" s="3" t="str">
        <f>IF(ISNUMBER(Tabela1[[#This Row],[R7]]),IF(Tabela1[[#This Row],[R7]]&lt;21,21-Tabela1[[#This Row],[R7]],0)," ")</f>
        <v xml:space="preserve"> </v>
      </c>
      <c r="W104" s="3">
        <f>IF(ISNUMBER(Tabela1[[#This Row],[R8]]),IF(Tabela1[[#This Row],[R8]]&lt;11,11-Tabela1[[#This Row],[R8]],0)," ")</f>
        <v>0</v>
      </c>
      <c r="X104" s="3" t="str">
        <f>IF(ISNUMBER(Tabela1[[#This Row],[R9]]),IF(Tabela1[[#This Row],[R9]]&lt;11,11-Tabela1[[#This Row],[R9]],0)," ")</f>
        <v xml:space="preserve"> </v>
      </c>
      <c r="Y104" s="3" t="str">
        <f>IF(ISNUMBER(Tabela1[[#This Row],[R10]]),IF(Tabela1[[#This Row],[R10]]&lt;11,11-Tabela1[[#This Row],[R10]],0)," ")</f>
        <v xml:space="preserve"> </v>
      </c>
      <c r="AJ104" s="3" t="str">
        <f>IF(ISNUMBER(Tabela1[[#This Row],[w1]]),IF(Tabela1[[#This Row],[w1]]&lt;11,11-Tabela1[[#This Row],[w1]],0)," ")</f>
        <v xml:space="preserve"> </v>
      </c>
      <c r="AK104" s="3" t="str">
        <f>IF(ISNUMBER(Tabela1[[#This Row],[w2]]),IF(Tabela1[[#This Row],[w2]]&lt;21,21-Tabela1[[#This Row],[w2]],0)," ")</f>
        <v xml:space="preserve"> </v>
      </c>
      <c r="AL104" s="3" t="str">
        <f>IF(ISNUMBER(Tabela1[[#This Row],[w3]]),IF(Tabela1[[#This Row],[w3]]&lt;11,11-Tabela1[[#This Row],[w3]],0)," ")</f>
        <v xml:space="preserve"> </v>
      </c>
      <c r="AM104" s="3" t="str">
        <f>IF(ISNUMBER(Tabela1[[#This Row],[w4]]),IF(Tabela1[[#This Row],[w4]]&lt;11,11-Tabela1[[#This Row],[w4]],0)," ")</f>
        <v xml:space="preserve"> </v>
      </c>
      <c r="AN104" s="3" t="str">
        <f>IF(ISNUMBER(Tabela1[[#This Row],[w5]]),IF(Tabela1[[#This Row],[w5]]&lt;11,11-Tabela1[[#This Row],[w5]],0)," ")</f>
        <v xml:space="preserve"> </v>
      </c>
      <c r="AO104" s="3" t="str">
        <f>IF(ISNUMBER(Tabela1[[#This Row],[w6]]),IF(Tabela1[[#This Row],[w6]]&lt;11,11-Tabela1[[#This Row],[w6]],0)," ")</f>
        <v xml:space="preserve"> </v>
      </c>
      <c r="AP104" s="3" t="str">
        <f>IF(ISNUMBER(Tabela1[[#This Row],[w7]]),IF(Tabela1[[#This Row],[w7]]&lt;21,21-Tabela1[[#This Row],[w7]],0)," ")</f>
        <v xml:space="preserve"> </v>
      </c>
      <c r="AQ104" s="3" t="str">
        <f>IF(ISNUMBER(Tabela1[[#This Row],[w8]]),IF(Tabela1[[#This Row],[w8]]&lt;11,11-Tabela1[[#This Row],[w8]],0)," ")</f>
        <v xml:space="preserve"> </v>
      </c>
      <c r="AR104" s="3" t="str">
        <f>IF(ISNUMBER(Tabela1[[#This Row],[w9]]),IF(Tabela1[[#This Row],[w9]]&lt;11,11-Tabela1[[#This Row],[w9]],0)," ")</f>
        <v xml:space="preserve"> </v>
      </c>
      <c r="AS104" s="3" t="str">
        <f>IF(ISNUMBER(Tabela1[[#This Row],[w10]]),IF(Tabela1[[#This Row],[w10]]&lt;11,11-Tabela1[[#This Row],[w10]],0)," ")</f>
        <v xml:space="preserve"> </v>
      </c>
      <c r="AT104" s="3">
        <f>SUM(Tabela1[[#This Row],[PKT1]:[PKT10]])</f>
        <v>15</v>
      </c>
      <c r="AU104" s="3">
        <f>SUM(Tabela1[[#This Row],[p1]:[p10]])</f>
        <v>0</v>
      </c>
      <c r="AV104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04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04" s="3" t="str">
        <f>IF(MID(Tabela1[[#This Row],[Imię]],LEN(Tabela1[[#This Row],[Imię]]),1)="a",Tabela1[[#This Row],[GP]]," ")</f>
        <v xml:space="preserve"> </v>
      </c>
      <c r="AY104" s="3" t="str">
        <f>IF(MID(Tabela1[[#This Row],[Imię]],LEN(Tabela1[[#This Row],[Imię]]),1)="a",Tabela1[[#This Row],[mGP]]," ")</f>
        <v xml:space="preserve"> </v>
      </c>
    </row>
    <row r="105" spans="1:51">
      <c r="A105">
        <v>102</v>
      </c>
      <c r="B105" t="s">
        <v>316</v>
      </c>
      <c r="C105" t="s">
        <v>317</v>
      </c>
      <c r="F105">
        <v>56</v>
      </c>
      <c r="P105" s="3">
        <f>IF(ISNUMBER(Tabela1[[#This Row],[R1]]),IF(Tabela1[[#This Row],[R1]]&lt;11,11-Tabela1[[#This Row],[R1]],0)," ")</f>
        <v>0</v>
      </c>
      <c r="Q105" s="3" t="str">
        <f>IF(ISNUMBER(Tabela1[[#This Row],[R2]]),IF(Tabela1[[#This Row],[R2]]&lt;21,21-Tabela1[[#This Row],[R2]],0)," ")</f>
        <v xml:space="preserve"> </v>
      </c>
      <c r="R105" s="3" t="str">
        <f>IF(ISNUMBER(Tabela1[[#This Row],[R3]]),IF(Tabela1[[#This Row],[R3]]&lt;11,11-Tabela1[[#This Row],[R3]],0)," ")</f>
        <v xml:space="preserve"> </v>
      </c>
      <c r="S105" s="3" t="str">
        <f>IF(ISNUMBER(Tabela1[[#This Row],[R4]]),IF(Tabela1[[#This Row],[R4]]&lt;11,11-Tabela1[[#This Row],[R4]],0)," ")</f>
        <v xml:space="preserve"> </v>
      </c>
      <c r="T105" s="3" t="str">
        <f>IF(ISNUMBER(Tabela1[[#This Row],[R5]]),IF(Tabela1[[#This Row],[R5]]&lt;11,11-Tabela1[[#This Row],[R5]],0)," ")</f>
        <v xml:space="preserve"> </v>
      </c>
      <c r="U105" s="3" t="str">
        <f>IF(ISNUMBER(Tabela1[[#This Row],[R6]]),IF(Tabela1[[#This Row],[R6]]&lt;11,11-Tabela1[[#This Row],[R6]],0)," ")</f>
        <v xml:space="preserve"> </v>
      </c>
      <c r="V105" s="3" t="str">
        <f>IF(ISNUMBER(Tabela1[[#This Row],[R7]]),IF(Tabela1[[#This Row],[R7]]&lt;21,21-Tabela1[[#This Row],[R7]],0)," ")</f>
        <v xml:space="preserve"> </v>
      </c>
      <c r="W105" s="3" t="str">
        <f>IF(ISNUMBER(Tabela1[[#This Row],[R8]]),IF(Tabela1[[#This Row],[R8]]&lt;11,11-Tabela1[[#This Row],[R8]],0)," ")</f>
        <v xml:space="preserve"> </v>
      </c>
      <c r="X105" s="3" t="str">
        <f>IF(ISNUMBER(Tabela1[[#This Row],[R9]]),IF(Tabela1[[#This Row],[R9]]&lt;11,11-Tabela1[[#This Row],[R9]],0)," ")</f>
        <v xml:space="preserve"> </v>
      </c>
      <c r="Y105" s="3" t="str">
        <f>IF(ISNUMBER(Tabela1[[#This Row],[R10]]),IF(Tabela1[[#This Row],[R10]]&lt;11,11-Tabela1[[#This Row],[R10]],0)," ")</f>
        <v xml:space="preserve"> </v>
      </c>
      <c r="AJ105" s="3" t="str">
        <f>IF(ISNUMBER(Tabela1[[#This Row],[w1]]),IF(Tabela1[[#This Row],[w1]]&lt;11,11-Tabela1[[#This Row],[w1]],0)," ")</f>
        <v xml:space="preserve"> </v>
      </c>
      <c r="AK105" s="3" t="str">
        <f>IF(ISNUMBER(Tabela1[[#This Row],[w2]]),IF(Tabela1[[#This Row],[w2]]&lt;21,21-Tabela1[[#This Row],[w2]],0)," ")</f>
        <v xml:space="preserve"> </v>
      </c>
      <c r="AL105" s="3" t="str">
        <f>IF(ISNUMBER(Tabela1[[#This Row],[w3]]),IF(Tabela1[[#This Row],[w3]]&lt;11,11-Tabela1[[#This Row],[w3]],0)," ")</f>
        <v xml:space="preserve"> </v>
      </c>
      <c r="AM105" s="3" t="str">
        <f>IF(ISNUMBER(Tabela1[[#This Row],[w4]]),IF(Tabela1[[#This Row],[w4]]&lt;11,11-Tabela1[[#This Row],[w4]],0)," ")</f>
        <v xml:space="preserve"> </v>
      </c>
      <c r="AN105" s="3" t="str">
        <f>IF(ISNUMBER(Tabela1[[#This Row],[w5]]),IF(Tabela1[[#This Row],[w5]]&lt;11,11-Tabela1[[#This Row],[w5]],0)," ")</f>
        <v xml:space="preserve"> </v>
      </c>
      <c r="AO105" s="3" t="str">
        <f>IF(ISNUMBER(Tabela1[[#This Row],[w6]]),IF(Tabela1[[#This Row],[w6]]&lt;11,11-Tabela1[[#This Row],[w6]],0)," ")</f>
        <v xml:space="preserve"> </v>
      </c>
      <c r="AP105" s="3" t="str">
        <f>IF(ISNUMBER(Tabela1[[#This Row],[w7]]),IF(Tabela1[[#This Row],[w7]]&lt;21,21-Tabela1[[#This Row],[w7]],0)," ")</f>
        <v xml:space="preserve"> </v>
      </c>
      <c r="AQ105" s="3" t="str">
        <f>IF(ISNUMBER(Tabela1[[#This Row],[w8]]),IF(Tabela1[[#This Row],[w8]]&lt;11,11-Tabela1[[#This Row],[w8]],0)," ")</f>
        <v xml:space="preserve"> </v>
      </c>
      <c r="AR105" s="3" t="str">
        <f>IF(ISNUMBER(Tabela1[[#This Row],[w9]]),IF(Tabela1[[#This Row],[w9]]&lt;11,11-Tabela1[[#This Row],[w9]],0)," ")</f>
        <v xml:space="preserve"> </v>
      </c>
      <c r="AS105" s="3" t="str">
        <f>IF(ISNUMBER(Tabela1[[#This Row],[w10]]),IF(Tabela1[[#This Row],[w10]]&lt;11,11-Tabela1[[#This Row],[w10]],0)," ")</f>
        <v xml:space="preserve"> </v>
      </c>
      <c r="AT105" s="3">
        <f>SUM(Tabela1[[#This Row],[PKT1]:[PKT10]])</f>
        <v>0</v>
      </c>
      <c r="AU105" s="3">
        <f>SUM(Tabela1[[#This Row],[p1]:[p10]])</f>
        <v>0</v>
      </c>
      <c r="AV105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05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05" s="3" t="str">
        <f>IF(MID(Tabela1[[#This Row],[Imię]],LEN(Tabela1[[#This Row],[Imię]]),1)="a",Tabela1[[#This Row],[GP]]," ")</f>
        <v xml:space="preserve"> </v>
      </c>
      <c r="AY105" s="3" t="str">
        <f>IF(MID(Tabela1[[#This Row],[Imię]],LEN(Tabela1[[#This Row],[Imię]]),1)="a",Tabela1[[#This Row],[mGP]]," ")</f>
        <v xml:space="preserve"> </v>
      </c>
    </row>
    <row r="106" spans="1:51">
      <c r="A106">
        <v>103</v>
      </c>
      <c r="B106" t="s">
        <v>193</v>
      </c>
      <c r="C106" t="s">
        <v>308</v>
      </c>
      <c r="F106">
        <v>4</v>
      </c>
      <c r="J106">
        <v>2</v>
      </c>
      <c r="P106" s="3">
        <f>IF(ISNUMBER(Tabela1[[#This Row],[R1]]),IF(Tabela1[[#This Row],[R1]]&lt;11,11-Tabela1[[#This Row],[R1]],0)," ")</f>
        <v>7</v>
      </c>
      <c r="Q106" s="3" t="str">
        <f>IF(ISNUMBER(Tabela1[[#This Row],[R2]]),IF(Tabela1[[#This Row],[R2]]&lt;21,21-Tabela1[[#This Row],[R2]],0)," ")</f>
        <v xml:space="preserve"> </v>
      </c>
      <c r="R106" s="3" t="str">
        <f>IF(ISNUMBER(Tabela1[[#This Row],[R3]]),IF(Tabela1[[#This Row],[R3]]&lt;11,11-Tabela1[[#This Row],[R3]],0)," ")</f>
        <v xml:space="preserve"> </v>
      </c>
      <c r="S106" s="3" t="str">
        <f>IF(ISNUMBER(Tabela1[[#This Row],[R4]]),IF(Tabela1[[#This Row],[R4]]&lt;11,11-Tabela1[[#This Row],[R4]],0)," ")</f>
        <v xml:space="preserve"> </v>
      </c>
      <c r="T106" s="3">
        <f>IF(ISNUMBER(Tabela1[[#This Row],[R5]]),IF(Tabela1[[#This Row],[R5]]&lt;11,11-Tabela1[[#This Row],[R5]],0)," ")</f>
        <v>9</v>
      </c>
      <c r="U106" s="3" t="str">
        <f>IF(ISNUMBER(Tabela1[[#This Row],[R6]]),IF(Tabela1[[#This Row],[R6]]&lt;11,11-Tabela1[[#This Row],[R6]],0)," ")</f>
        <v xml:space="preserve"> </v>
      </c>
      <c r="V106" s="3" t="str">
        <f>IF(ISNUMBER(Tabela1[[#This Row],[R7]]),IF(Tabela1[[#This Row],[R7]]&lt;21,21-Tabela1[[#This Row],[R7]],0)," ")</f>
        <v xml:space="preserve"> </v>
      </c>
      <c r="W106" s="3" t="str">
        <f>IF(ISNUMBER(Tabela1[[#This Row],[R8]]),IF(Tabela1[[#This Row],[R8]]&lt;11,11-Tabela1[[#This Row],[R8]],0)," ")</f>
        <v xml:space="preserve"> </v>
      </c>
      <c r="X106" s="3" t="str">
        <f>IF(ISNUMBER(Tabela1[[#This Row],[R9]]),IF(Tabela1[[#This Row],[R9]]&lt;11,11-Tabela1[[#This Row],[R9]],0)," ")</f>
        <v xml:space="preserve"> </v>
      </c>
      <c r="Y106" s="3" t="str">
        <f>IF(ISNUMBER(Tabela1[[#This Row],[R10]]),IF(Tabela1[[#This Row],[R10]]&lt;11,11-Tabela1[[#This Row],[R10]],0)," ")</f>
        <v xml:space="preserve"> </v>
      </c>
      <c r="AJ106" s="3" t="str">
        <f>IF(ISNUMBER(Tabela1[[#This Row],[w1]]),IF(Tabela1[[#This Row],[w1]]&lt;11,11-Tabela1[[#This Row],[w1]],0)," ")</f>
        <v xml:space="preserve"> </v>
      </c>
      <c r="AK106" s="3" t="str">
        <f>IF(ISNUMBER(Tabela1[[#This Row],[w2]]),IF(Tabela1[[#This Row],[w2]]&lt;21,21-Tabela1[[#This Row],[w2]],0)," ")</f>
        <v xml:space="preserve"> </v>
      </c>
      <c r="AL106" s="3" t="str">
        <f>IF(ISNUMBER(Tabela1[[#This Row],[w3]]),IF(Tabela1[[#This Row],[w3]]&lt;11,11-Tabela1[[#This Row],[w3]],0)," ")</f>
        <v xml:space="preserve"> </v>
      </c>
      <c r="AM106" s="3" t="str">
        <f>IF(ISNUMBER(Tabela1[[#This Row],[w4]]),IF(Tabela1[[#This Row],[w4]]&lt;11,11-Tabela1[[#This Row],[w4]],0)," ")</f>
        <v xml:space="preserve"> </v>
      </c>
      <c r="AN106" s="3" t="str">
        <f>IF(ISNUMBER(Tabela1[[#This Row],[w5]]),IF(Tabela1[[#This Row],[w5]]&lt;11,11-Tabela1[[#This Row],[w5]],0)," ")</f>
        <v xml:space="preserve"> </v>
      </c>
      <c r="AO106" s="3" t="str">
        <f>IF(ISNUMBER(Tabela1[[#This Row],[w6]]),IF(Tabela1[[#This Row],[w6]]&lt;11,11-Tabela1[[#This Row],[w6]],0)," ")</f>
        <v xml:space="preserve"> </v>
      </c>
      <c r="AP106" s="3" t="str">
        <f>IF(ISNUMBER(Tabela1[[#This Row],[w7]]),IF(Tabela1[[#This Row],[w7]]&lt;21,21-Tabela1[[#This Row],[w7]],0)," ")</f>
        <v xml:space="preserve"> </v>
      </c>
      <c r="AQ106" s="3" t="str">
        <f>IF(ISNUMBER(Tabela1[[#This Row],[w8]]),IF(Tabela1[[#This Row],[w8]]&lt;11,11-Tabela1[[#This Row],[w8]],0)," ")</f>
        <v xml:space="preserve"> </v>
      </c>
      <c r="AR106" s="3" t="str">
        <f>IF(ISNUMBER(Tabela1[[#This Row],[w9]]),IF(Tabela1[[#This Row],[w9]]&lt;11,11-Tabela1[[#This Row],[w9]],0)," ")</f>
        <v xml:space="preserve"> </v>
      </c>
      <c r="AS106" s="3" t="str">
        <f>IF(ISNUMBER(Tabela1[[#This Row],[w10]]),IF(Tabela1[[#This Row],[w10]]&lt;11,11-Tabela1[[#This Row],[w10]],0)," ")</f>
        <v xml:space="preserve"> </v>
      </c>
      <c r="AT106" s="3">
        <f>SUM(Tabela1[[#This Row],[PKT1]:[PKT10]])</f>
        <v>16</v>
      </c>
      <c r="AU106" s="3">
        <f>SUM(Tabela1[[#This Row],[p1]:[p10]])</f>
        <v>0</v>
      </c>
      <c r="AV106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06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06" s="3" t="str">
        <f>IF(MID(Tabela1[[#This Row],[Imię]],LEN(Tabela1[[#This Row],[Imię]]),1)="a",Tabela1[[#This Row],[GP]]," ")</f>
        <v xml:space="preserve"> </v>
      </c>
      <c r="AY106" s="3" t="str">
        <f>IF(MID(Tabela1[[#This Row],[Imię]],LEN(Tabela1[[#This Row],[Imię]]),1)="a",Tabela1[[#This Row],[mGP]]," ")</f>
        <v xml:space="preserve"> </v>
      </c>
    </row>
    <row r="107" spans="1:51">
      <c r="A107" t="s">
        <v>337</v>
      </c>
      <c r="B107" t="s">
        <v>312</v>
      </c>
      <c r="C107" t="s">
        <v>308</v>
      </c>
      <c r="J107">
        <v>12</v>
      </c>
      <c r="P107" s="3" t="str">
        <f>IF(ISNUMBER(Tabela1[[#This Row],[R1]]),IF(Tabela1[[#This Row],[R1]]&lt;11,11-Tabela1[[#This Row],[R1]],0)," ")</f>
        <v xml:space="preserve"> </v>
      </c>
      <c r="Q107" s="3" t="str">
        <f>IF(ISNUMBER(Tabela1[[#This Row],[R2]]),IF(Tabela1[[#This Row],[R2]]&lt;21,21-Tabela1[[#This Row],[R2]],0)," ")</f>
        <v xml:space="preserve"> </v>
      </c>
      <c r="R107" s="3" t="str">
        <f>IF(ISNUMBER(Tabela1[[#This Row],[R3]]),IF(Tabela1[[#This Row],[R3]]&lt;11,11-Tabela1[[#This Row],[R3]],0)," ")</f>
        <v xml:space="preserve"> </v>
      </c>
      <c r="S107" s="3" t="str">
        <f>IF(ISNUMBER(Tabela1[[#This Row],[R4]]),IF(Tabela1[[#This Row],[R4]]&lt;11,11-Tabela1[[#This Row],[R4]],0)," ")</f>
        <v xml:space="preserve"> </v>
      </c>
      <c r="T107" s="3">
        <f>IF(ISNUMBER(Tabela1[[#This Row],[R5]]),IF(Tabela1[[#This Row],[R5]]&lt;11,11-Tabela1[[#This Row],[R5]],0)," ")</f>
        <v>0</v>
      </c>
      <c r="U107" s="3" t="str">
        <f>IF(ISNUMBER(Tabela1[[#This Row],[R6]]),IF(Tabela1[[#This Row],[R6]]&lt;11,11-Tabela1[[#This Row],[R6]],0)," ")</f>
        <v xml:space="preserve"> </v>
      </c>
      <c r="V107" s="3" t="str">
        <f>IF(ISNUMBER(Tabela1[[#This Row],[R7]]),IF(Tabela1[[#This Row],[R7]]&lt;21,21-Tabela1[[#This Row],[R7]],0)," ")</f>
        <v xml:space="preserve"> </v>
      </c>
      <c r="W107" s="3" t="str">
        <f>IF(ISNUMBER(Tabela1[[#This Row],[R8]]),IF(Tabela1[[#This Row],[R8]]&lt;11,11-Tabela1[[#This Row],[R8]],0)," ")</f>
        <v xml:space="preserve"> </v>
      </c>
      <c r="X107" s="3" t="str">
        <f>IF(ISNUMBER(Tabela1[[#This Row],[R9]]),IF(Tabela1[[#This Row],[R9]]&lt;11,11-Tabela1[[#This Row],[R9]],0)," ")</f>
        <v xml:space="preserve"> </v>
      </c>
      <c r="Y107" s="3" t="str">
        <f>IF(ISNUMBER(Tabela1[[#This Row],[R10]]),IF(Tabela1[[#This Row],[R10]]&lt;11,11-Tabela1[[#This Row],[R10]],0)," ")</f>
        <v xml:space="preserve"> </v>
      </c>
      <c r="AJ107" s="3" t="str">
        <f>IF(ISNUMBER(Tabela1[[#This Row],[w1]]),IF(Tabela1[[#This Row],[w1]]&lt;11,11-Tabela1[[#This Row],[w1]],0)," ")</f>
        <v xml:space="preserve"> </v>
      </c>
      <c r="AK107" s="3" t="str">
        <f>IF(ISNUMBER(Tabela1[[#This Row],[w2]]),IF(Tabela1[[#This Row],[w2]]&lt;21,21-Tabela1[[#This Row],[w2]],0)," ")</f>
        <v xml:space="preserve"> </v>
      </c>
      <c r="AL107" s="3" t="str">
        <f>IF(ISNUMBER(Tabela1[[#This Row],[w3]]),IF(Tabela1[[#This Row],[w3]]&lt;11,11-Tabela1[[#This Row],[w3]],0)," ")</f>
        <v xml:space="preserve"> </v>
      </c>
      <c r="AM107" s="3" t="str">
        <f>IF(ISNUMBER(Tabela1[[#This Row],[w4]]),IF(Tabela1[[#This Row],[w4]]&lt;11,11-Tabela1[[#This Row],[w4]],0)," ")</f>
        <v xml:space="preserve"> </v>
      </c>
      <c r="AN107" s="3" t="str">
        <f>IF(ISNUMBER(Tabela1[[#This Row],[w5]]),IF(Tabela1[[#This Row],[w5]]&lt;11,11-Tabela1[[#This Row],[w5]],0)," ")</f>
        <v xml:space="preserve"> </v>
      </c>
      <c r="AO107" s="3" t="str">
        <f>IF(ISNUMBER(Tabela1[[#This Row],[w6]]),IF(Tabela1[[#This Row],[w6]]&lt;11,11-Tabela1[[#This Row],[w6]],0)," ")</f>
        <v xml:space="preserve"> </v>
      </c>
      <c r="AP107" s="3" t="str">
        <f>IF(ISNUMBER(Tabela1[[#This Row],[w7]]),IF(Tabela1[[#This Row],[w7]]&lt;21,21-Tabela1[[#This Row],[w7]],0)," ")</f>
        <v xml:space="preserve"> </v>
      </c>
      <c r="AQ107" s="3" t="str">
        <f>IF(ISNUMBER(Tabela1[[#This Row],[w8]]),IF(Tabela1[[#This Row],[w8]]&lt;11,11-Tabela1[[#This Row],[w8]],0)," ")</f>
        <v xml:space="preserve"> </v>
      </c>
      <c r="AR107" s="3" t="str">
        <f>IF(ISNUMBER(Tabela1[[#This Row],[w9]]),IF(Tabela1[[#This Row],[w9]]&lt;11,11-Tabela1[[#This Row],[w9]],0)," ")</f>
        <v xml:space="preserve"> </v>
      </c>
      <c r="AS107" s="3" t="str">
        <f>IF(ISNUMBER(Tabela1[[#This Row],[w10]]),IF(Tabela1[[#This Row],[w10]]&lt;11,11-Tabela1[[#This Row],[w10]],0)," ")</f>
        <v xml:space="preserve"> </v>
      </c>
      <c r="AT107" s="3">
        <f>SUM(Tabela1[[#This Row],[PKT1]:[PKT10]])</f>
        <v>0</v>
      </c>
      <c r="AU107" s="3">
        <f>SUM(Tabela1[[#This Row],[p1]:[p10]])</f>
        <v>0</v>
      </c>
      <c r="AV107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07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07" s="3" t="str">
        <f>IF(MID(Tabela1[[#This Row],[Imię]],LEN(Tabela1[[#This Row],[Imię]]),1)="a",Tabela1[[#This Row],[GP]]," ")</f>
        <v xml:space="preserve"> </v>
      </c>
      <c r="AY107" s="3" t="str">
        <f>IF(MID(Tabela1[[#This Row],[Imię]],LEN(Tabela1[[#This Row],[Imię]]),1)="a",Tabela1[[#This Row],[mGP]]," ")</f>
        <v xml:space="preserve"> </v>
      </c>
    </row>
    <row r="108" spans="1:51">
      <c r="A108">
        <v>105</v>
      </c>
      <c r="B108" t="s">
        <v>314</v>
      </c>
      <c r="C108" t="s">
        <v>308</v>
      </c>
      <c r="P108" s="3" t="str">
        <f>IF(ISNUMBER(Tabela1[[#This Row],[R1]]),IF(Tabela1[[#This Row],[R1]]&lt;11,11-Tabela1[[#This Row],[R1]],0)," ")</f>
        <v xml:space="preserve"> </v>
      </c>
      <c r="Q108" s="3" t="str">
        <f>IF(ISNUMBER(Tabela1[[#This Row],[R2]]),IF(Tabela1[[#This Row],[R2]]&lt;21,21-Tabela1[[#This Row],[R2]],0)," ")</f>
        <v xml:space="preserve"> </v>
      </c>
      <c r="R108" s="3" t="str">
        <f>IF(ISNUMBER(Tabela1[[#This Row],[R3]]),IF(Tabela1[[#This Row],[R3]]&lt;11,11-Tabela1[[#This Row],[R3]],0)," ")</f>
        <v xml:space="preserve"> </v>
      </c>
      <c r="S108" s="3" t="str">
        <f>IF(ISNUMBER(Tabela1[[#This Row],[R4]]),IF(Tabela1[[#This Row],[R4]]&lt;11,11-Tabela1[[#This Row],[R4]],0)," ")</f>
        <v xml:space="preserve"> </v>
      </c>
      <c r="T108" s="3" t="str">
        <f>IF(ISNUMBER(Tabela1[[#This Row],[R5]]),IF(Tabela1[[#This Row],[R5]]&lt;11,11-Tabela1[[#This Row],[R5]],0)," ")</f>
        <v xml:space="preserve"> </v>
      </c>
      <c r="U108" s="3" t="str">
        <f>IF(ISNUMBER(Tabela1[[#This Row],[R6]]),IF(Tabela1[[#This Row],[R6]]&lt;11,11-Tabela1[[#This Row],[R6]],0)," ")</f>
        <v xml:space="preserve"> </v>
      </c>
      <c r="V108" s="3" t="str">
        <f>IF(ISNUMBER(Tabela1[[#This Row],[R7]]),IF(Tabela1[[#This Row],[R7]]&lt;21,21-Tabela1[[#This Row],[R7]],0)," ")</f>
        <v xml:space="preserve"> </v>
      </c>
      <c r="W108" s="3" t="str">
        <f>IF(ISNUMBER(Tabela1[[#This Row],[R8]]),IF(Tabela1[[#This Row],[R8]]&lt;11,11-Tabela1[[#This Row],[R8]],0)," ")</f>
        <v xml:space="preserve"> </v>
      </c>
      <c r="X108" s="3" t="str">
        <f>IF(ISNUMBER(Tabela1[[#This Row],[R9]]),IF(Tabela1[[#This Row],[R9]]&lt;11,11-Tabela1[[#This Row],[R9]],0)," ")</f>
        <v xml:space="preserve"> </v>
      </c>
      <c r="Y108" s="3" t="str">
        <f>IF(ISNUMBER(Tabela1[[#This Row],[R10]]),IF(Tabela1[[#This Row],[R10]]&lt;11,11-Tabela1[[#This Row],[R10]],0)," ")</f>
        <v xml:space="preserve"> </v>
      </c>
      <c r="AJ108" s="3" t="str">
        <f>IF(ISNUMBER(Tabela1[[#This Row],[w1]]),IF(Tabela1[[#This Row],[w1]]&lt;11,11-Tabela1[[#This Row],[w1]],0)," ")</f>
        <v xml:space="preserve"> </v>
      </c>
      <c r="AK108" s="3" t="str">
        <f>IF(ISNUMBER(Tabela1[[#This Row],[w2]]),IF(Tabela1[[#This Row],[w2]]&lt;21,21-Tabela1[[#This Row],[w2]],0)," ")</f>
        <v xml:space="preserve"> </v>
      </c>
      <c r="AL108" s="3" t="str">
        <f>IF(ISNUMBER(Tabela1[[#This Row],[w3]]),IF(Tabela1[[#This Row],[w3]]&lt;11,11-Tabela1[[#This Row],[w3]],0)," ")</f>
        <v xml:space="preserve"> </v>
      </c>
      <c r="AM108" s="3" t="str">
        <f>IF(ISNUMBER(Tabela1[[#This Row],[w4]]),IF(Tabela1[[#This Row],[w4]]&lt;11,11-Tabela1[[#This Row],[w4]],0)," ")</f>
        <v xml:space="preserve"> </v>
      </c>
      <c r="AN108" s="3" t="str">
        <f>IF(ISNUMBER(Tabela1[[#This Row],[w5]]),IF(Tabela1[[#This Row],[w5]]&lt;11,11-Tabela1[[#This Row],[w5]],0)," ")</f>
        <v xml:space="preserve"> </v>
      </c>
      <c r="AO108" s="3" t="str">
        <f>IF(ISNUMBER(Tabela1[[#This Row],[w6]]),IF(Tabela1[[#This Row],[w6]]&lt;11,11-Tabela1[[#This Row],[w6]],0)," ")</f>
        <v xml:space="preserve"> </v>
      </c>
      <c r="AP108" s="3" t="str">
        <f>IF(ISNUMBER(Tabela1[[#This Row],[w7]]),IF(Tabela1[[#This Row],[w7]]&lt;21,21-Tabela1[[#This Row],[w7]],0)," ")</f>
        <v xml:space="preserve"> </v>
      </c>
      <c r="AQ108" s="3" t="str">
        <f>IF(ISNUMBER(Tabela1[[#This Row],[w8]]),IF(Tabela1[[#This Row],[w8]]&lt;11,11-Tabela1[[#This Row],[w8]],0)," ")</f>
        <v xml:space="preserve"> </v>
      </c>
      <c r="AR108" s="3" t="str">
        <f>IF(ISNUMBER(Tabela1[[#This Row],[w9]]),IF(Tabela1[[#This Row],[w9]]&lt;11,11-Tabela1[[#This Row],[w9]],0)," ")</f>
        <v xml:space="preserve"> </v>
      </c>
      <c r="AS108" s="3" t="str">
        <f>IF(ISNUMBER(Tabela1[[#This Row],[w10]]),IF(Tabela1[[#This Row],[w10]]&lt;11,11-Tabela1[[#This Row],[w10]],0)," ")</f>
        <v xml:space="preserve"> </v>
      </c>
      <c r="AT108" s="3">
        <f>SUM(Tabela1[[#This Row],[PKT1]:[PKT10]])</f>
        <v>0</v>
      </c>
      <c r="AU108" s="3">
        <f>SUM(Tabela1[[#This Row],[p1]:[p10]])</f>
        <v>0</v>
      </c>
      <c r="AV108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08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08" s="3" t="str">
        <f>IF(MID(Tabela1[[#This Row],[Imię]],LEN(Tabela1[[#This Row],[Imię]]),1)="a",Tabela1[[#This Row],[GP]]," ")</f>
        <v xml:space="preserve"> </v>
      </c>
      <c r="AY108" s="3" t="str">
        <f>IF(MID(Tabela1[[#This Row],[Imię]],LEN(Tabela1[[#This Row],[Imię]]),1)="a",Tabela1[[#This Row],[mGP]]," ")</f>
        <v xml:space="preserve"> </v>
      </c>
    </row>
    <row r="109" spans="1:51">
      <c r="A109">
        <v>106</v>
      </c>
      <c r="B109" t="s">
        <v>353</v>
      </c>
      <c r="C109" t="s">
        <v>354</v>
      </c>
      <c r="D109" s="2"/>
      <c r="E109" s="2"/>
      <c r="F109" s="2">
        <v>32</v>
      </c>
      <c r="G109" s="2"/>
      <c r="H109" s="2"/>
      <c r="I109" s="2"/>
      <c r="J109" s="2"/>
      <c r="K109" s="2"/>
      <c r="L109" s="2"/>
      <c r="M109" s="2"/>
      <c r="N109" s="2"/>
      <c r="O109" s="2"/>
      <c r="P109" s="4">
        <f>IF(ISNUMBER(Tabela1[[#This Row],[R1]]),IF(Tabela1[[#This Row],[R1]]&lt;11,11-Tabela1[[#This Row],[R1]],0)," ")</f>
        <v>0</v>
      </c>
      <c r="Q109" s="4" t="str">
        <f>IF(ISNUMBER(Tabela1[[#This Row],[R2]]),IF(Tabela1[[#This Row],[R2]]&lt;21,21-Tabela1[[#This Row],[R2]],0)," ")</f>
        <v xml:space="preserve"> </v>
      </c>
      <c r="R109" s="2" t="str">
        <f>IF(ISNUMBER(Tabela1[[#This Row],[R3]]),IF(Tabela1[[#This Row],[R3]]&lt;11,11-Tabela1[[#This Row],[R3]],0)," ")</f>
        <v xml:space="preserve"> </v>
      </c>
      <c r="S109" s="2" t="str">
        <f>IF(ISNUMBER(Tabela1[[#This Row],[R4]]),IF(Tabela1[[#This Row],[R4]]&lt;11,11-Tabela1[[#This Row],[R4]],0)," ")</f>
        <v xml:space="preserve"> </v>
      </c>
      <c r="T109" s="2" t="str">
        <f>IF(ISNUMBER(Tabela1[[#This Row],[R5]]),IF(Tabela1[[#This Row],[R5]]&lt;11,11-Tabela1[[#This Row],[R5]],0)," ")</f>
        <v xml:space="preserve"> </v>
      </c>
      <c r="U109" s="2" t="str">
        <f>IF(ISNUMBER(Tabela1[[#This Row],[R6]]),IF(Tabela1[[#This Row],[R6]]&lt;11,11-Tabela1[[#This Row],[R6]],0)," ")</f>
        <v xml:space="preserve"> </v>
      </c>
      <c r="V109" s="4" t="str">
        <f>IF(ISNUMBER(Tabela1[[#This Row],[R7]]),IF(Tabela1[[#This Row],[R7]]&lt;21,21-Tabela1[[#This Row],[R7]],0)," ")</f>
        <v xml:space="preserve"> </v>
      </c>
      <c r="W109" s="2" t="str">
        <f>IF(ISNUMBER(Tabela1[[#This Row],[R8]]),IF(Tabela1[[#This Row],[R8]]&lt;11,11-Tabela1[[#This Row],[R8]],0)," ")</f>
        <v xml:space="preserve"> </v>
      </c>
      <c r="X109" s="2" t="str">
        <f>IF(ISNUMBER(Tabela1[[#This Row],[R9]]),IF(Tabela1[[#This Row],[R9]]&lt;11,11-Tabela1[[#This Row],[R9]],0)," ")</f>
        <v xml:space="preserve"> </v>
      </c>
      <c r="Y109" s="2" t="str">
        <f>IF(ISNUMBER(Tabela1[[#This Row],[R10]]),IF(Tabela1[[#This Row],[R10]]&lt;11,11-Tabela1[[#This Row],[R10]],0)," ")</f>
        <v xml:space="preserve"> </v>
      </c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4" t="str">
        <f>IF(ISNUMBER(Tabela1[[#This Row],[w1]]),IF(Tabela1[[#This Row],[w1]]&lt;11,11-Tabela1[[#This Row],[w1]],0)," ")</f>
        <v xml:space="preserve"> </v>
      </c>
      <c r="AK109" s="4" t="str">
        <f>IF(ISNUMBER(Tabela1[[#This Row],[w2]]),IF(Tabela1[[#This Row],[w2]]&lt;21,21-Tabela1[[#This Row],[w2]],0)," ")</f>
        <v xml:space="preserve"> </v>
      </c>
      <c r="AL109" s="2" t="str">
        <f>IF(ISNUMBER(Tabela1[[#This Row],[w3]]),IF(Tabela1[[#This Row],[w3]]&lt;11,11-Tabela1[[#This Row],[w3]],0)," ")</f>
        <v xml:space="preserve"> </v>
      </c>
      <c r="AM109" s="2" t="str">
        <f>IF(ISNUMBER(Tabela1[[#This Row],[w4]]),IF(Tabela1[[#This Row],[w4]]&lt;11,11-Tabela1[[#This Row],[w4]],0)," ")</f>
        <v xml:space="preserve"> </v>
      </c>
      <c r="AN109" s="2" t="str">
        <f>IF(ISNUMBER(Tabela1[[#This Row],[w5]]),IF(Tabela1[[#This Row],[w5]]&lt;11,11-Tabela1[[#This Row],[w5]],0)," ")</f>
        <v xml:space="preserve"> </v>
      </c>
      <c r="AO109" s="2" t="str">
        <f>IF(ISNUMBER(Tabela1[[#This Row],[w6]]),IF(Tabela1[[#This Row],[w6]]&lt;11,11-Tabela1[[#This Row],[w6]],0)," ")</f>
        <v xml:space="preserve"> </v>
      </c>
      <c r="AP109" s="4" t="str">
        <f>IF(ISNUMBER(Tabela1[[#This Row],[w7]]),IF(Tabela1[[#This Row],[w7]]&lt;21,21-Tabela1[[#This Row],[w7]],0)," ")</f>
        <v xml:space="preserve"> </v>
      </c>
      <c r="AQ109" s="2" t="str">
        <f>IF(ISNUMBER(Tabela1[[#This Row],[w8]]),IF(Tabela1[[#This Row],[w8]]&lt;11,11-Tabela1[[#This Row],[w8]],0)," ")</f>
        <v xml:space="preserve"> </v>
      </c>
      <c r="AR109" s="2" t="str">
        <f>IF(ISNUMBER(Tabela1[[#This Row],[w9]]),IF(Tabela1[[#This Row],[w9]]&lt;11,11-Tabela1[[#This Row],[w9]],0)," ")</f>
        <v xml:space="preserve"> </v>
      </c>
      <c r="AS109" s="2" t="str">
        <f>IF(ISNUMBER(Tabela1[[#This Row],[w10]]),IF(Tabela1[[#This Row],[w10]]&lt;11,11-Tabela1[[#This Row],[w10]],0)," ")</f>
        <v xml:space="preserve"> </v>
      </c>
      <c r="AT109" s="4">
        <f>SUM(Tabela1[[#This Row],[PKT1]:[PKT10]])</f>
        <v>0</v>
      </c>
      <c r="AU109" s="4">
        <f>SUM(Tabela1[[#This Row],[p1]:[p10]])</f>
        <v>0</v>
      </c>
      <c r="AV109" s="4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09" s="4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09" s="4" t="str">
        <f>IF(MID(Tabela1[[#This Row],[Imię]],LEN(Tabela1[[#This Row],[Imię]]),1)="a",Tabela1[[#This Row],[GP]]," ")</f>
        <v xml:space="preserve"> </v>
      </c>
      <c r="AY109" s="4" t="str">
        <f>IF(MID(Tabela1[[#This Row],[Imię]],LEN(Tabela1[[#This Row],[Imię]]),1)="a",Tabela1[[#This Row],[mGP]]," ")</f>
        <v xml:space="preserve"> </v>
      </c>
    </row>
    <row r="110" spans="1:51">
      <c r="A110">
        <v>107</v>
      </c>
      <c r="B110" t="s">
        <v>253</v>
      </c>
      <c r="C110" t="s">
        <v>254</v>
      </c>
      <c r="P110" s="3" t="str">
        <f>IF(ISNUMBER(Tabela1[[#This Row],[R1]]),IF(Tabela1[[#This Row],[R1]]&lt;11,11-Tabela1[[#This Row],[R1]],0)," ")</f>
        <v xml:space="preserve"> </v>
      </c>
      <c r="Q110" s="3" t="str">
        <f>IF(ISNUMBER(Tabela1[[#This Row],[R2]]),IF(Tabela1[[#This Row],[R2]]&lt;21,21-Tabela1[[#This Row],[R2]],0)," ")</f>
        <v xml:space="preserve"> </v>
      </c>
      <c r="R110" s="3" t="str">
        <f>IF(ISNUMBER(Tabela1[[#This Row],[R3]]),IF(Tabela1[[#This Row],[R3]]&lt;11,11-Tabela1[[#This Row],[R3]],0)," ")</f>
        <v xml:space="preserve"> </v>
      </c>
      <c r="S110" s="3" t="str">
        <f>IF(ISNUMBER(Tabela1[[#This Row],[R4]]),IF(Tabela1[[#This Row],[R4]]&lt;11,11-Tabela1[[#This Row],[R4]],0)," ")</f>
        <v xml:space="preserve"> </v>
      </c>
      <c r="T110" s="3" t="str">
        <f>IF(ISNUMBER(Tabela1[[#This Row],[R5]]),IF(Tabela1[[#This Row],[R5]]&lt;11,11-Tabela1[[#This Row],[R5]],0)," ")</f>
        <v xml:space="preserve"> </v>
      </c>
      <c r="U110" s="3" t="str">
        <f>IF(ISNUMBER(Tabela1[[#This Row],[R6]]),IF(Tabela1[[#This Row],[R6]]&lt;11,11-Tabela1[[#This Row],[R6]],0)," ")</f>
        <v xml:space="preserve"> </v>
      </c>
      <c r="V110" s="3" t="str">
        <f>IF(ISNUMBER(Tabela1[[#This Row],[R7]]),IF(Tabela1[[#This Row],[R7]]&lt;21,21-Tabela1[[#This Row],[R7]],0)," ")</f>
        <v xml:space="preserve"> </v>
      </c>
      <c r="W110" s="3" t="str">
        <f>IF(ISNUMBER(Tabela1[[#This Row],[R8]]),IF(Tabela1[[#This Row],[R8]]&lt;11,11-Tabela1[[#This Row],[R8]],0)," ")</f>
        <v xml:space="preserve"> </v>
      </c>
      <c r="X110" s="3" t="str">
        <f>IF(ISNUMBER(Tabela1[[#This Row],[R9]]),IF(Tabela1[[#This Row],[R9]]&lt;11,11-Tabela1[[#This Row],[R9]],0)," ")</f>
        <v xml:space="preserve"> </v>
      </c>
      <c r="Y110" s="3" t="str">
        <f>IF(ISNUMBER(Tabela1[[#This Row],[R10]]),IF(Tabela1[[#This Row],[R10]]&lt;11,11-Tabela1[[#This Row],[R10]],0)," ")</f>
        <v xml:space="preserve"> </v>
      </c>
      <c r="AJ110" s="3" t="str">
        <f>IF(ISNUMBER(Tabela1[[#This Row],[w1]]),IF(Tabela1[[#This Row],[w1]]&lt;11,11-Tabela1[[#This Row],[w1]],0)," ")</f>
        <v xml:space="preserve"> </v>
      </c>
      <c r="AK110" s="3" t="str">
        <f>IF(ISNUMBER(Tabela1[[#This Row],[w2]]),IF(Tabela1[[#This Row],[w2]]&lt;21,21-Tabela1[[#This Row],[w2]],0)," ")</f>
        <v xml:space="preserve"> </v>
      </c>
      <c r="AL110" s="3" t="str">
        <f>IF(ISNUMBER(Tabela1[[#This Row],[w3]]),IF(Tabela1[[#This Row],[w3]]&lt;11,11-Tabela1[[#This Row],[w3]],0)," ")</f>
        <v xml:space="preserve"> </v>
      </c>
      <c r="AM110" s="3" t="str">
        <f>IF(ISNUMBER(Tabela1[[#This Row],[w4]]),IF(Tabela1[[#This Row],[w4]]&lt;11,11-Tabela1[[#This Row],[w4]],0)," ")</f>
        <v xml:space="preserve"> </v>
      </c>
      <c r="AN110" s="3" t="str">
        <f>IF(ISNUMBER(Tabela1[[#This Row],[w5]]),IF(Tabela1[[#This Row],[w5]]&lt;11,11-Tabela1[[#This Row],[w5]],0)," ")</f>
        <v xml:space="preserve"> </v>
      </c>
      <c r="AO110" s="3" t="str">
        <f>IF(ISNUMBER(Tabela1[[#This Row],[w6]]),IF(Tabela1[[#This Row],[w6]]&lt;11,11-Tabela1[[#This Row],[w6]],0)," ")</f>
        <v xml:space="preserve"> </v>
      </c>
      <c r="AP110" s="3" t="str">
        <f>IF(ISNUMBER(Tabela1[[#This Row],[w7]]),IF(Tabela1[[#This Row],[w7]]&lt;21,21-Tabela1[[#This Row],[w7]],0)," ")</f>
        <v xml:space="preserve"> </v>
      </c>
      <c r="AQ110" s="3" t="str">
        <f>IF(ISNUMBER(Tabela1[[#This Row],[w8]]),IF(Tabela1[[#This Row],[w8]]&lt;11,11-Tabela1[[#This Row],[w8]],0)," ")</f>
        <v xml:space="preserve"> </v>
      </c>
      <c r="AR110" s="3" t="str">
        <f>IF(ISNUMBER(Tabela1[[#This Row],[w9]]),IF(Tabela1[[#This Row],[w9]]&lt;11,11-Tabela1[[#This Row],[w9]],0)," ")</f>
        <v xml:space="preserve"> </v>
      </c>
      <c r="AS110" s="3" t="str">
        <f>IF(ISNUMBER(Tabela1[[#This Row],[w10]]),IF(Tabela1[[#This Row],[w10]]&lt;11,11-Tabela1[[#This Row],[w10]],0)," ")</f>
        <v xml:space="preserve"> </v>
      </c>
      <c r="AT110" s="3">
        <f>SUM(Tabela1[[#This Row],[PKT1]:[PKT10]])</f>
        <v>0</v>
      </c>
      <c r="AU110" s="3">
        <f>SUM(Tabela1[[#This Row],[p1]:[p10]])</f>
        <v>0</v>
      </c>
      <c r="AV110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10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10" s="3" t="str">
        <f>IF(MID(Tabela1[[#This Row],[Imię]],LEN(Tabela1[[#This Row],[Imię]]),1)="a",Tabela1[[#This Row],[GP]]," ")</f>
        <v xml:space="preserve"> </v>
      </c>
      <c r="AY110" s="3" t="str">
        <f>IF(MID(Tabela1[[#This Row],[Imię]],LEN(Tabela1[[#This Row],[Imię]]),1)="a",Tabela1[[#This Row],[mGP]]," ")</f>
        <v xml:space="preserve"> </v>
      </c>
    </row>
    <row r="111" spans="1:51">
      <c r="A111">
        <v>108</v>
      </c>
      <c r="B111" t="s">
        <v>274</v>
      </c>
      <c r="C111" t="s">
        <v>275</v>
      </c>
      <c r="F111">
        <v>45</v>
      </c>
      <c r="K111">
        <v>14</v>
      </c>
      <c r="P111" s="3">
        <f>IF(ISNUMBER(Tabela1[[#This Row],[R1]]),IF(Tabela1[[#This Row],[R1]]&lt;11,11-Tabela1[[#This Row],[R1]],0)," ")</f>
        <v>0</v>
      </c>
      <c r="Q111" s="3" t="str">
        <f>IF(ISNUMBER(Tabela1[[#This Row],[R2]]),IF(Tabela1[[#This Row],[R2]]&lt;21,21-Tabela1[[#This Row],[R2]],0)," ")</f>
        <v xml:space="preserve"> </v>
      </c>
      <c r="R111" s="3" t="str">
        <f>IF(ISNUMBER(Tabela1[[#This Row],[R3]]),IF(Tabela1[[#This Row],[R3]]&lt;11,11-Tabela1[[#This Row],[R3]],0)," ")</f>
        <v xml:space="preserve"> </v>
      </c>
      <c r="S111" s="3" t="str">
        <f>IF(ISNUMBER(Tabela1[[#This Row],[R4]]),IF(Tabela1[[#This Row],[R4]]&lt;11,11-Tabela1[[#This Row],[R4]],0)," ")</f>
        <v xml:space="preserve"> </v>
      </c>
      <c r="T111" s="3" t="str">
        <f>IF(ISNUMBER(Tabela1[[#This Row],[R5]]),IF(Tabela1[[#This Row],[R5]]&lt;11,11-Tabela1[[#This Row],[R5]],0)," ")</f>
        <v xml:space="preserve"> </v>
      </c>
      <c r="U111" s="3">
        <f>IF(ISNUMBER(Tabela1[[#This Row],[R6]]),IF(Tabela1[[#This Row],[R6]]&lt;11,11-Tabela1[[#This Row],[R6]],0)," ")</f>
        <v>0</v>
      </c>
      <c r="V111" s="3" t="str">
        <f>IF(ISNUMBER(Tabela1[[#This Row],[R7]]),IF(Tabela1[[#This Row],[R7]]&lt;21,21-Tabela1[[#This Row],[R7]],0)," ")</f>
        <v xml:space="preserve"> </v>
      </c>
      <c r="W111" s="3" t="str">
        <f>IF(ISNUMBER(Tabela1[[#This Row],[R8]]),IF(Tabela1[[#This Row],[R8]]&lt;11,11-Tabela1[[#This Row],[R8]],0)," ")</f>
        <v xml:space="preserve"> </v>
      </c>
      <c r="X111" s="3" t="str">
        <f>IF(ISNUMBER(Tabela1[[#This Row],[R9]]),IF(Tabela1[[#This Row],[R9]]&lt;11,11-Tabela1[[#This Row],[R9]],0)," ")</f>
        <v xml:space="preserve"> </v>
      </c>
      <c r="Y111" s="3" t="str">
        <f>IF(ISNUMBER(Tabela1[[#This Row],[R10]]),IF(Tabela1[[#This Row],[R10]]&lt;11,11-Tabela1[[#This Row],[R10]],0)," ")</f>
        <v xml:space="preserve"> </v>
      </c>
      <c r="AJ111" s="3" t="str">
        <f>IF(ISNUMBER(Tabela1[[#This Row],[w1]]),IF(Tabela1[[#This Row],[w1]]&lt;11,11-Tabela1[[#This Row],[w1]],0)," ")</f>
        <v xml:space="preserve"> </v>
      </c>
      <c r="AK111" s="3" t="str">
        <f>IF(ISNUMBER(Tabela1[[#This Row],[w2]]),IF(Tabela1[[#This Row],[w2]]&lt;21,21-Tabela1[[#This Row],[w2]],0)," ")</f>
        <v xml:space="preserve"> </v>
      </c>
      <c r="AL111" s="3" t="str">
        <f>IF(ISNUMBER(Tabela1[[#This Row],[w3]]),IF(Tabela1[[#This Row],[w3]]&lt;11,11-Tabela1[[#This Row],[w3]],0)," ")</f>
        <v xml:space="preserve"> </v>
      </c>
      <c r="AM111" s="3" t="str">
        <f>IF(ISNUMBER(Tabela1[[#This Row],[w4]]),IF(Tabela1[[#This Row],[w4]]&lt;11,11-Tabela1[[#This Row],[w4]],0)," ")</f>
        <v xml:space="preserve"> </v>
      </c>
      <c r="AN111" s="3" t="str">
        <f>IF(ISNUMBER(Tabela1[[#This Row],[w5]]),IF(Tabela1[[#This Row],[w5]]&lt;11,11-Tabela1[[#This Row],[w5]],0)," ")</f>
        <v xml:space="preserve"> </v>
      </c>
      <c r="AO111" s="3" t="str">
        <f>IF(ISNUMBER(Tabela1[[#This Row],[w6]]),IF(Tabela1[[#This Row],[w6]]&lt;11,11-Tabela1[[#This Row],[w6]],0)," ")</f>
        <v xml:space="preserve"> </v>
      </c>
      <c r="AP111" s="3" t="str">
        <f>IF(ISNUMBER(Tabela1[[#This Row],[w7]]),IF(Tabela1[[#This Row],[w7]]&lt;21,21-Tabela1[[#This Row],[w7]],0)," ")</f>
        <v xml:space="preserve"> </v>
      </c>
      <c r="AQ111" s="3" t="str">
        <f>IF(ISNUMBER(Tabela1[[#This Row],[w8]]),IF(Tabela1[[#This Row],[w8]]&lt;11,11-Tabela1[[#This Row],[w8]],0)," ")</f>
        <v xml:space="preserve"> </v>
      </c>
      <c r="AR111" s="3" t="str">
        <f>IF(ISNUMBER(Tabela1[[#This Row],[w9]]),IF(Tabela1[[#This Row],[w9]]&lt;11,11-Tabela1[[#This Row],[w9]],0)," ")</f>
        <v xml:space="preserve"> </v>
      </c>
      <c r="AS111" s="3" t="str">
        <f>IF(ISNUMBER(Tabela1[[#This Row],[w10]]),IF(Tabela1[[#This Row],[w10]]&lt;11,11-Tabela1[[#This Row],[w10]],0)," ")</f>
        <v xml:space="preserve"> </v>
      </c>
      <c r="AT111" s="3">
        <f>SUM(Tabela1[[#This Row],[PKT1]:[PKT10]])</f>
        <v>0</v>
      </c>
      <c r="AU111" s="3">
        <f>SUM(Tabela1[[#This Row],[p1]:[p10]])</f>
        <v>0</v>
      </c>
      <c r="AV111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11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11" s="3" t="str">
        <f>IF(MID(Tabela1[[#This Row],[Imię]],LEN(Tabela1[[#This Row],[Imię]]),1)="a",Tabela1[[#This Row],[GP]]," ")</f>
        <v xml:space="preserve"> </v>
      </c>
      <c r="AY111" s="3" t="str">
        <f>IF(MID(Tabela1[[#This Row],[Imię]],LEN(Tabela1[[#This Row],[Imię]]),1)="a",Tabela1[[#This Row],[mGP]]," ")</f>
        <v xml:space="preserve"> </v>
      </c>
    </row>
    <row r="112" spans="1:51">
      <c r="A112">
        <v>109</v>
      </c>
      <c r="B112" t="s">
        <v>249</v>
      </c>
      <c r="C112" t="s">
        <v>218</v>
      </c>
      <c r="F112">
        <v>29</v>
      </c>
      <c r="J112">
        <v>4</v>
      </c>
      <c r="K112">
        <v>2</v>
      </c>
      <c r="L112">
        <v>2</v>
      </c>
      <c r="M112">
        <v>4</v>
      </c>
      <c r="N112">
        <v>2</v>
      </c>
      <c r="P112" s="3">
        <f>IF(ISNUMBER(Tabela1[[#This Row],[R1]]),IF(Tabela1[[#This Row],[R1]]&lt;11,11-Tabela1[[#This Row],[R1]],0)," ")</f>
        <v>0</v>
      </c>
      <c r="Q112" s="3" t="str">
        <f>IF(ISNUMBER(Tabela1[[#This Row],[R2]]),IF(Tabela1[[#This Row],[R2]]&lt;21,21-Tabela1[[#This Row],[R2]],0)," ")</f>
        <v xml:space="preserve"> </v>
      </c>
      <c r="R112" s="3" t="str">
        <f>IF(ISNUMBER(Tabela1[[#This Row],[R3]]),IF(Tabela1[[#This Row],[R3]]&lt;11,11-Tabela1[[#This Row],[R3]],0)," ")</f>
        <v xml:space="preserve"> </v>
      </c>
      <c r="S112" s="3" t="str">
        <f>IF(ISNUMBER(Tabela1[[#This Row],[R4]]),IF(Tabela1[[#This Row],[R4]]&lt;11,11-Tabela1[[#This Row],[R4]],0)," ")</f>
        <v xml:space="preserve"> </v>
      </c>
      <c r="T112" s="3">
        <f>IF(ISNUMBER(Tabela1[[#This Row],[R5]]),IF(Tabela1[[#This Row],[R5]]&lt;11,11-Tabela1[[#This Row],[R5]],0)," ")</f>
        <v>7</v>
      </c>
      <c r="U112" s="3">
        <f>IF(ISNUMBER(Tabela1[[#This Row],[R6]]),IF(Tabela1[[#This Row],[R6]]&lt;11,11-Tabela1[[#This Row],[R6]],0)," ")</f>
        <v>9</v>
      </c>
      <c r="V112" s="3">
        <f>IF(ISNUMBER(Tabela1[[#This Row],[R7]]),IF(Tabela1[[#This Row],[R7]]&lt;21,21-Tabela1[[#This Row],[R7]],0)," ")</f>
        <v>19</v>
      </c>
      <c r="W112" s="3">
        <f>IF(ISNUMBER(Tabela1[[#This Row],[R8]]),IF(Tabela1[[#This Row],[R8]]&lt;11,11-Tabela1[[#This Row],[R8]],0)," ")</f>
        <v>7</v>
      </c>
      <c r="X112" s="3">
        <f>IF(ISNUMBER(Tabela1[[#This Row],[R9]]),IF(Tabela1[[#This Row],[R9]]&lt;11,11-Tabela1[[#This Row],[R9]],0)," ")</f>
        <v>9</v>
      </c>
      <c r="Y112" s="3" t="str">
        <f>IF(ISNUMBER(Tabela1[[#This Row],[R10]]),IF(Tabela1[[#This Row],[R10]]&lt;11,11-Tabela1[[#This Row],[R10]],0)," ")</f>
        <v xml:space="preserve"> </v>
      </c>
      <c r="AJ112" s="3" t="str">
        <f>IF(ISNUMBER(Tabela1[[#This Row],[w1]]),IF(Tabela1[[#This Row],[w1]]&lt;11,11-Tabela1[[#This Row],[w1]],0)," ")</f>
        <v xml:space="preserve"> </v>
      </c>
      <c r="AK112" s="3" t="str">
        <f>IF(ISNUMBER(Tabela1[[#This Row],[w2]]),IF(Tabela1[[#This Row],[w2]]&lt;21,21-Tabela1[[#This Row],[w2]],0)," ")</f>
        <v xml:space="preserve"> </v>
      </c>
      <c r="AL112" s="3" t="str">
        <f>IF(ISNUMBER(Tabela1[[#This Row],[w3]]),IF(Tabela1[[#This Row],[w3]]&lt;11,11-Tabela1[[#This Row],[w3]],0)," ")</f>
        <v xml:space="preserve"> </v>
      </c>
      <c r="AM112" s="3" t="str">
        <f>IF(ISNUMBER(Tabela1[[#This Row],[w4]]),IF(Tabela1[[#This Row],[w4]]&lt;11,11-Tabela1[[#This Row],[w4]],0)," ")</f>
        <v xml:space="preserve"> </v>
      </c>
      <c r="AN112" s="3" t="str">
        <f>IF(ISNUMBER(Tabela1[[#This Row],[w5]]),IF(Tabela1[[#This Row],[w5]]&lt;11,11-Tabela1[[#This Row],[w5]],0)," ")</f>
        <v xml:space="preserve"> </v>
      </c>
      <c r="AO112" s="3" t="str">
        <f>IF(ISNUMBER(Tabela1[[#This Row],[w6]]),IF(Tabela1[[#This Row],[w6]]&lt;11,11-Tabela1[[#This Row],[w6]],0)," ")</f>
        <v xml:space="preserve"> </v>
      </c>
      <c r="AP112" s="3" t="str">
        <f>IF(ISNUMBER(Tabela1[[#This Row],[w7]]),IF(Tabela1[[#This Row],[w7]]&lt;21,21-Tabela1[[#This Row],[w7]],0)," ")</f>
        <v xml:space="preserve"> </v>
      </c>
      <c r="AQ112" s="3" t="str">
        <f>IF(ISNUMBER(Tabela1[[#This Row],[w8]]),IF(Tabela1[[#This Row],[w8]]&lt;11,11-Tabela1[[#This Row],[w8]],0)," ")</f>
        <v xml:space="preserve"> </v>
      </c>
      <c r="AR112" s="3" t="str">
        <f>IF(ISNUMBER(Tabela1[[#This Row],[w9]]),IF(Tabela1[[#This Row],[w9]]&lt;11,11-Tabela1[[#This Row],[w9]],0)," ")</f>
        <v xml:space="preserve"> </v>
      </c>
      <c r="AS112" s="3" t="str">
        <f>IF(ISNUMBER(Tabela1[[#This Row],[w10]]),IF(Tabela1[[#This Row],[w10]]&lt;11,11-Tabela1[[#This Row],[w10]],0)," ")</f>
        <v xml:space="preserve"> </v>
      </c>
      <c r="AT112" s="3">
        <f>SUM(Tabela1[[#This Row],[PKT1]:[PKT10]])</f>
        <v>51</v>
      </c>
      <c r="AU112" s="3">
        <f>SUM(Tabela1[[#This Row],[p1]:[p10]])</f>
        <v>0</v>
      </c>
      <c r="AV112" s="3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>51</v>
      </c>
      <c r="AW112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12" s="3" t="str">
        <f>IF(MID(Tabela1[[#This Row],[Imię]],LEN(Tabela1[[#This Row],[Imię]]),1)="a",Tabela1[[#This Row],[GP]]," ")</f>
        <v xml:space="preserve"> </v>
      </c>
      <c r="AY112" s="3" t="str">
        <f>IF(MID(Tabela1[[#This Row],[Imię]],LEN(Tabela1[[#This Row],[Imię]]),1)="a",Tabela1[[#This Row],[mGP]]," ")</f>
        <v xml:space="preserve"> </v>
      </c>
    </row>
    <row r="113" spans="1:51">
      <c r="A113">
        <v>110</v>
      </c>
      <c r="B113" t="s">
        <v>272</v>
      </c>
      <c r="C113" t="s">
        <v>218</v>
      </c>
      <c r="E113">
        <v>1</v>
      </c>
      <c r="F113">
        <v>57</v>
      </c>
      <c r="K113">
        <v>23</v>
      </c>
      <c r="M113">
        <v>23</v>
      </c>
      <c r="P113" s="3">
        <f>IF(ISNUMBER(Tabela1[[#This Row],[R1]]),IF(Tabela1[[#This Row],[R1]]&lt;11,11-Tabela1[[#This Row],[R1]],0)," ")</f>
        <v>0</v>
      </c>
      <c r="Q113" s="3" t="str">
        <f>IF(ISNUMBER(Tabela1[[#This Row],[R2]]),IF(Tabela1[[#This Row],[R2]]&lt;21,21-Tabela1[[#This Row],[R2]],0)," ")</f>
        <v xml:space="preserve"> </v>
      </c>
      <c r="R113" s="3" t="str">
        <f>IF(ISNUMBER(Tabela1[[#This Row],[R3]]),IF(Tabela1[[#This Row],[R3]]&lt;11,11-Tabela1[[#This Row],[R3]],0)," ")</f>
        <v xml:space="preserve"> </v>
      </c>
      <c r="S113" s="3" t="str">
        <f>IF(ISNUMBER(Tabela1[[#This Row],[R4]]),IF(Tabela1[[#This Row],[R4]]&lt;11,11-Tabela1[[#This Row],[R4]],0)," ")</f>
        <v xml:space="preserve"> </v>
      </c>
      <c r="T113" s="3" t="str">
        <f>IF(ISNUMBER(Tabela1[[#This Row],[R5]]),IF(Tabela1[[#This Row],[R5]]&lt;11,11-Tabela1[[#This Row],[R5]],0)," ")</f>
        <v xml:space="preserve"> </v>
      </c>
      <c r="U113" s="3">
        <f>IF(ISNUMBER(Tabela1[[#This Row],[R6]]),IF(Tabela1[[#This Row],[R6]]&lt;11,11-Tabela1[[#This Row],[R6]],0)," ")</f>
        <v>0</v>
      </c>
      <c r="V113" s="3" t="str">
        <f>IF(ISNUMBER(Tabela1[[#This Row],[R7]]),IF(Tabela1[[#This Row],[R7]]&lt;21,21-Tabela1[[#This Row],[R7]],0)," ")</f>
        <v xml:space="preserve"> </v>
      </c>
      <c r="W113" s="3">
        <f>IF(ISNUMBER(Tabela1[[#This Row],[R8]]),IF(Tabela1[[#This Row],[R8]]&lt;11,11-Tabela1[[#This Row],[R8]],0)," ")</f>
        <v>0</v>
      </c>
      <c r="X113" s="3" t="str">
        <f>IF(ISNUMBER(Tabela1[[#This Row],[R9]]),IF(Tabela1[[#This Row],[R9]]&lt;11,11-Tabela1[[#This Row],[R9]],0)," ")</f>
        <v xml:space="preserve"> </v>
      </c>
      <c r="Y113" s="3" t="str">
        <f>IF(ISNUMBER(Tabela1[[#This Row],[R10]]),IF(Tabela1[[#This Row],[R10]]&lt;11,11-Tabela1[[#This Row],[R10]],0)," ")</f>
        <v xml:space="preserve"> </v>
      </c>
      <c r="Z113">
        <v>5</v>
      </c>
      <c r="AD113">
        <v>18</v>
      </c>
      <c r="AE113">
        <v>10</v>
      </c>
      <c r="AF113">
        <v>6</v>
      </c>
      <c r="AG113">
        <v>11</v>
      </c>
      <c r="AJ113" s="3">
        <f>IF(ISNUMBER(Tabela1[[#This Row],[w1]]),IF(Tabela1[[#This Row],[w1]]&lt;11,11-Tabela1[[#This Row],[w1]],0)," ")</f>
        <v>6</v>
      </c>
      <c r="AK113" s="3" t="str">
        <f>IF(ISNUMBER(Tabela1[[#This Row],[w2]]),IF(Tabela1[[#This Row],[w2]]&lt;21,21-Tabela1[[#This Row],[w2]],0)," ")</f>
        <v xml:space="preserve"> </v>
      </c>
      <c r="AL113" s="3" t="str">
        <f>IF(ISNUMBER(Tabela1[[#This Row],[w3]]),IF(Tabela1[[#This Row],[w3]]&lt;11,11-Tabela1[[#This Row],[w3]],0)," ")</f>
        <v xml:space="preserve"> </v>
      </c>
      <c r="AM113" s="3" t="str">
        <f>IF(ISNUMBER(Tabela1[[#This Row],[w4]]),IF(Tabela1[[#This Row],[w4]]&lt;11,11-Tabela1[[#This Row],[w4]],0)," ")</f>
        <v xml:space="preserve"> </v>
      </c>
      <c r="AN113" s="3">
        <f>IF(ISNUMBER(Tabela1[[#This Row],[w5]]),IF(Tabela1[[#This Row],[w5]]&lt;11,11-Tabela1[[#This Row],[w5]],0)," ")</f>
        <v>0</v>
      </c>
      <c r="AO113" s="3">
        <f>IF(ISNUMBER(Tabela1[[#This Row],[w6]]),IF(Tabela1[[#This Row],[w6]]&lt;11,11-Tabela1[[#This Row],[w6]],0)," ")</f>
        <v>1</v>
      </c>
      <c r="AP113" s="3">
        <f>IF(ISNUMBER(Tabela1[[#This Row],[w7]]),IF(Tabela1[[#This Row],[w7]]&lt;21,21-Tabela1[[#This Row],[w7]],0)," ")</f>
        <v>15</v>
      </c>
      <c r="AQ113" s="3">
        <f>IF(ISNUMBER(Tabela1[[#This Row],[w8]]),IF(Tabela1[[#This Row],[w8]]&lt;11,11-Tabela1[[#This Row],[w8]],0)," ")</f>
        <v>0</v>
      </c>
      <c r="AR113" s="3" t="str">
        <f>IF(ISNUMBER(Tabela1[[#This Row],[w9]]),IF(Tabela1[[#This Row],[w9]]&lt;11,11-Tabela1[[#This Row],[w9]],0)," ")</f>
        <v xml:space="preserve"> </v>
      </c>
      <c r="AS113" s="3" t="str">
        <f>IF(ISNUMBER(Tabela1[[#This Row],[w10]]),IF(Tabela1[[#This Row],[w10]]&lt;11,11-Tabela1[[#This Row],[w10]],0)," ")</f>
        <v xml:space="preserve"> </v>
      </c>
      <c r="AT113" s="3">
        <f>SUM(Tabela1[[#This Row],[PKT1]:[PKT10]])</f>
        <v>0</v>
      </c>
      <c r="AU113" s="3">
        <f>SUM(Tabela1[[#This Row],[p1]:[p10]])</f>
        <v>22</v>
      </c>
      <c r="AV113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13" s="3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>22</v>
      </c>
      <c r="AX113" s="3" t="str">
        <f>IF(MID(Tabela1[[#This Row],[Imię]],LEN(Tabela1[[#This Row],[Imię]]),1)="a",Tabela1[[#This Row],[GP]]," ")</f>
        <v xml:space="preserve"> </v>
      </c>
      <c r="AY113" s="3" t="str">
        <f>IF(MID(Tabela1[[#This Row],[Imię]],LEN(Tabela1[[#This Row],[Imię]]),1)="a",Tabela1[[#This Row],[mGP]]," ")</f>
        <v xml:space="preserve"> </v>
      </c>
    </row>
    <row r="114" spans="1:51">
      <c r="A114">
        <v>111</v>
      </c>
      <c r="B114" t="s">
        <v>217</v>
      </c>
      <c r="C114" t="s">
        <v>218</v>
      </c>
      <c r="F114">
        <v>22</v>
      </c>
      <c r="J114">
        <v>11</v>
      </c>
      <c r="K114">
        <v>4</v>
      </c>
      <c r="L114">
        <v>7</v>
      </c>
      <c r="M114">
        <v>8</v>
      </c>
      <c r="N114">
        <v>3</v>
      </c>
      <c r="P114" s="3">
        <f>IF(ISNUMBER(Tabela1[[#This Row],[R1]]),IF(Tabela1[[#This Row],[R1]]&lt;11,11-Tabela1[[#This Row],[R1]],0)," ")</f>
        <v>0</v>
      </c>
      <c r="Q114" s="3" t="str">
        <f>IF(ISNUMBER(Tabela1[[#This Row],[R2]]),IF(Tabela1[[#This Row],[R2]]&lt;21,21-Tabela1[[#This Row],[R2]],0)," ")</f>
        <v xml:space="preserve"> </v>
      </c>
      <c r="R114" s="3" t="str">
        <f>IF(ISNUMBER(Tabela1[[#This Row],[R3]]),IF(Tabela1[[#This Row],[R3]]&lt;11,11-Tabela1[[#This Row],[R3]],0)," ")</f>
        <v xml:space="preserve"> </v>
      </c>
      <c r="S114" s="3" t="str">
        <f>IF(ISNUMBER(Tabela1[[#This Row],[R4]]),IF(Tabela1[[#This Row],[R4]]&lt;11,11-Tabela1[[#This Row],[R4]],0)," ")</f>
        <v xml:space="preserve"> </v>
      </c>
      <c r="T114" s="3">
        <f>IF(ISNUMBER(Tabela1[[#This Row],[R5]]),IF(Tabela1[[#This Row],[R5]]&lt;11,11-Tabela1[[#This Row],[R5]],0)," ")</f>
        <v>0</v>
      </c>
      <c r="U114" s="3">
        <f>IF(ISNUMBER(Tabela1[[#This Row],[R6]]),IF(Tabela1[[#This Row],[R6]]&lt;11,11-Tabela1[[#This Row],[R6]],0)," ")</f>
        <v>7</v>
      </c>
      <c r="V114" s="3">
        <f>IF(ISNUMBER(Tabela1[[#This Row],[R7]]),IF(Tabela1[[#This Row],[R7]]&lt;21,21-Tabela1[[#This Row],[R7]],0)," ")</f>
        <v>14</v>
      </c>
      <c r="W114" s="3">
        <f>IF(ISNUMBER(Tabela1[[#This Row],[R8]]),IF(Tabela1[[#This Row],[R8]]&lt;11,11-Tabela1[[#This Row],[R8]],0)," ")</f>
        <v>3</v>
      </c>
      <c r="X114" s="3">
        <f>IF(ISNUMBER(Tabela1[[#This Row],[R9]]),IF(Tabela1[[#This Row],[R9]]&lt;11,11-Tabela1[[#This Row],[R9]],0)," ")</f>
        <v>8</v>
      </c>
      <c r="Y114" s="3" t="str">
        <f>IF(ISNUMBER(Tabela1[[#This Row],[R10]]),IF(Tabela1[[#This Row],[R10]]&lt;11,11-Tabela1[[#This Row],[R10]],0)," ")</f>
        <v xml:space="preserve"> </v>
      </c>
      <c r="AJ114" s="3" t="str">
        <f>IF(ISNUMBER(Tabela1[[#This Row],[w1]]),IF(Tabela1[[#This Row],[w1]]&lt;11,11-Tabela1[[#This Row],[w1]],0)," ")</f>
        <v xml:space="preserve"> </v>
      </c>
      <c r="AK114" s="3" t="str">
        <f>IF(ISNUMBER(Tabela1[[#This Row],[w2]]),IF(Tabela1[[#This Row],[w2]]&lt;21,21-Tabela1[[#This Row],[w2]],0)," ")</f>
        <v xml:space="preserve"> </v>
      </c>
      <c r="AL114" s="3" t="str">
        <f>IF(ISNUMBER(Tabela1[[#This Row],[w3]]),IF(Tabela1[[#This Row],[w3]]&lt;11,11-Tabela1[[#This Row],[w3]],0)," ")</f>
        <v xml:space="preserve"> </v>
      </c>
      <c r="AM114" s="3" t="str">
        <f>IF(ISNUMBER(Tabela1[[#This Row],[w4]]),IF(Tabela1[[#This Row],[w4]]&lt;11,11-Tabela1[[#This Row],[w4]],0)," ")</f>
        <v xml:space="preserve"> </v>
      </c>
      <c r="AN114" s="3" t="str">
        <f>IF(ISNUMBER(Tabela1[[#This Row],[w5]]),IF(Tabela1[[#This Row],[w5]]&lt;11,11-Tabela1[[#This Row],[w5]],0)," ")</f>
        <v xml:space="preserve"> </v>
      </c>
      <c r="AO114" s="3" t="str">
        <f>IF(ISNUMBER(Tabela1[[#This Row],[w6]]),IF(Tabela1[[#This Row],[w6]]&lt;11,11-Tabela1[[#This Row],[w6]],0)," ")</f>
        <v xml:space="preserve"> </v>
      </c>
      <c r="AP114" s="3" t="str">
        <f>IF(ISNUMBER(Tabela1[[#This Row],[w7]]),IF(Tabela1[[#This Row],[w7]]&lt;21,21-Tabela1[[#This Row],[w7]],0)," ")</f>
        <v xml:space="preserve"> </v>
      </c>
      <c r="AQ114" s="3" t="str">
        <f>IF(ISNUMBER(Tabela1[[#This Row],[w8]]),IF(Tabela1[[#This Row],[w8]]&lt;11,11-Tabela1[[#This Row],[w8]],0)," ")</f>
        <v xml:space="preserve"> </v>
      </c>
      <c r="AR114" s="3" t="str">
        <f>IF(ISNUMBER(Tabela1[[#This Row],[w9]]),IF(Tabela1[[#This Row],[w9]]&lt;11,11-Tabela1[[#This Row],[w9]],0)," ")</f>
        <v xml:space="preserve"> </v>
      </c>
      <c r="AS114" s="3" t="str">
        <f>IF(ISNUMBER(Tabela1[[#This Row],[w10]]),IF(Tabela1[[#This Row],[w10]]&lt;11,11-Tabela1[[#This Row],[w10]],0)," ")</f>
        <v xml:space="preserve"> </v>
      </c>
      <c r="AT114" s="3">
        <f>SUM(Tabela1[[#This Row],[PKT1]:[PKT10]])</f>
        <v>32</v>
      </c>
      <c r="AU114" s="3">
        <f>SUM(Tabela1[[#This Row],[p1]:[p10]])</f>
        <v>0</v>
      </c>
      <c r="AV114" s="3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>32</v>
      </c>
      <c r="AW114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14" s="3" t="str">
        <f>IF(MID(Tabela1[[#This Row],[Imię]],LEN(Tabela1[[#This Row],[Imię]]),1)="a",Tabela1[[#This Row],[GP]]," ")</f>
        <v xml:space="preserve"> </v>
      </c>
      <c r="AY114" s="3" t="str">
        <f>IF(MID(Tabela1[[#This Row],[Imię]],LEN(Tabela1[[#This Row],[Imię]]),1)="a",Tabela1[[#This Row],[mGP]]," ")</f>
        <v xml:space="preserve"> </v>
      </c>
    </row>
    <row r="115" spans="1:51">
      <c r="A115">
        <v>112</v>
      </c>
      <c r="B115" t="s">
        <v>219</v>
      </c>
      <c r="C115" t="s">
        <v>220</v>
      </c>
      <c r="P115" s="3" t="str">
        <f>IF(ISNUMBER(Tabela1[[#This Row],[R1]]),IF(Tabela1[[#This Row],[R1]]&lt;11,11-Tabela1[[#This Row],[R1]],0)," ")</f>
        <v xml:space="preserve"> </v>
      </c>
      <c r="Q115" s="3" t="str">
        <f>IF(ISNUMBER(Tabela1[[#This Row],[R2]]),IF(Tabela1[[#This Row],[R2]]&lt;21,21-Tabela1[[#This Row],[R2]],0)," ")</f>
        <v xml:space="preserve"> </v>
      </c>
      <c r="R115" s="3" t="str">
        <f>IF(ISNUMBER(Tabela1[[#This Row],[R3]]),IF(Tabela1[[#This Row],[R3]]&lt;11,11-Tabela1[[#This Row],[R3]],0)," ")</f>
        <v xml:space="preserve"> </v>
      </c>
      <c r="S115" s="3" t="str">
        <f>IF(ISNUMBER(Tabela1[[#This Row],[R4]]),IF(Tabela1[[#This Row],[R4]]&lt;11,11-Tabela1[[#This Row],[R4]],0)," ")</f>
        <v xml:space="preserve"> </v>
      </c>
      <c r="T115" s="3" t="str">
        <f>IF(ISNUMBER(Tabela1[[#This Row],[R5]]),IF(Tabela1[[#This Row],[R5]]&lt;11,11-Tabela1[[#This Row],[R5]],0)," ")</f>
        <v xml:space="preserve"> </v>
      </c>
      <c r="U115" s="3" t="str">
        <f>IF(ISNUMBER(Tabela1[[#This Row],[R6]]),IF(Tabela1[[#This Row],[R6]]&lt;11,11-Tabela1[[#This Row],[R6]],0)," ")</f>
        <v xml:space="preserve"> </v>
      </c>
      <c r="V115" s="3" t="str">
        <f>IF(ISNUMBER(Tabela1[[#This Row],[R7]]),IF(Tabela1[[#This Row],[R7]]&lt;21,21-Tabela1[[#This Row],[R7]],0)," ")</f>
        <v xml:space="preserve"> </v>
      </c>
      <c r="W115" s="3" t="str">
        <f>IF(ISNUMBER(Tabela1[[#This Row],[R8]]),IF(Tabela1[[#This Row],[R8]]&lt;11,11-Tabela1[[#This Row],[R8]],0)," ")</f>
        <v xml:space="preserve"> </v>
      </c>
      <c r="X115" s="3" t="str">
        <f>IF(ISNUMBER(Tabela1[[#This Row],[R9]]),IF(Tabela1[[#This Row],[R9]]&lt;11,11-Tabela1[[#This Row],[R9]],0)," ")</f>
        <v xml:space="preserve"> </v>
      </c>
      <c r="Y115" s="3" t="str">
        <f>IF(ISNUMBER(Tabela1[[#This Row],[R10]]),IF(Tabela1[[#This Row],[R10]]&lt;11,11-Tabela1[[#This Row],[R10]],0)," ")</f>
        <v xml:space="preserve"> </v>
      </c>
      <c r="AJ115" s="3" t="str">
        <f>IF(ISNUMBER(Tabela1[[#This Row],[w1]]),IF(Tabela1[[#This Row],[w1]]&lt;11,11-Tabela1[[#This Row],[w1]],0)," ")</f>
        <v xml:space="preserve"> </v>
      </c>
      <c r="AK115" s="3" t="str">
        <f>IF(ISNUMBER(Tabela1[[#This Row],[w2]]),IF(Tabela1[[#This Row],[w2]]&lt;21,21-Tabela1[[#This Row],[w2]],0)," ")</f>
        <v xml:space="preserve"> </v>
      </c>
      <c r="AL115" s="3" t="str">
        <f>IF(ISNUMBER(Tabela1[[#This Row],[w3]]),IF(Tabela1[[#This Row],[w3]]&lt;11,11-Tabela1[[#This Row],[w3]],0)," ")</f>
        <v xml:space="preserve"> </v>
      </c>
      <c r="AM115" s="3" t="str">
        <f>IF(ISNUMBER(Tabela1[[#This Row],[w4]]),IF(Tabela1[[#This Row],[w4]]&lt;11,11-Tabela1[[#This Row],[w4]],0)," ")</f>
        <v xml:space="preserve"> </v>
      </c>
      <c r="AN115" s="3" t="str">
        <f>IF(ISNUMBER(Tabela1[[#This Row],[w5]]),IF(Tabela1[[#This Row],[w5]]&lt;11,11-Tabela1[[#This Row],[w5]],0)," ")</f>
        <v xml:space="preserve"> </v>
      </c>
      <c r="AO115" s="3" t="str">
        <f>IF(ISNUMBER(Tabela1[[#This Row],[w6]]),IF(Tabela1[[#This Row],[w6]]&lt;11,11-Tabela1[[#This Row],[w6]],0)," ")</f>
        <v xml:space="preserve"> </v>
      </c>
      <c r="AP115" s="3" t="str">
        <f>IF(ISNUMBER(Tabela1[[#This Row],[w7]]),IF(Tabela1[[#This Row],[w7]]&lt;21,21-Tabela1[[#This Row],[w7]],0)," ")</f>
        <v xml:space="preserve"> </v>
      </c>
      <c r="AQ115" s="3" t="str">
        <f>IF(ISNUMBER(Tabela1[[#This Row],[w8]]),IF(Tabela1[[#This Row],[w8]]&lt;11,11-Tabela1[[#This Row],[w8]],0)," ")</f>
        <v xml:space="preserve"> </v>
      </c>
      <c r="AR115" s="3" t="str">
        <f>IF(ISNUMBER(Tabela1[[#This Row],[w9]]),IF(Tabela1[[#This Row],[w9]]&lt;11,11-Tabela1[[#This Row],[w9]],0)," ")</f>
        <v xml:space="preserve"> </v>
      </c>
      <c r="AS115" s="3" t="str">
        <f>IF(ISNUMBER(Tabela1[[#This Row],[w10]]),IF(Tabela1[[#This Row],[w10]]&lt;11,11-Tabela1[[#This Row],[w10]],0)," ")</f>
        <v xml:space="preserve"> </v>
      </c>
      <c r="AT115" s="3">
        <f>SUM(Tabela1[[#This Row],[PKT1]:[PKT10]])</f>
        <v>0</v>
      </c>
      <c r="AU115" s="3">
        <f>SUM(Tabela1[[#This Row],[p1]:[p10]])</f>
        <v>0</v>
      </c>
      <c r="AV115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15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15" s="3" t="str">
        <f>IF(MID(Tabela1[[#This Row],[Imię]],LEN(Tabela1[[#This Row],[Imię]]),1)="a",Tabela1[[#This Row],[GP]]," ")</f>
        <v xml:space="preserve"> </v>
      </c>
      <c r="AY115" s="3" t="str">
        <f>IF(MID(Tabela1[[#This Row],[Imię]],LEN(Tabela1[[#This Row],[Imię]]),1)="a",Tabela1[[#This Row],[mGP]]," ")</f>
        <v xml:space="preserve"> </v>
      </c>
    </row>
    <row r="116" spans="1:51">
      <c r="A116">
        <v>113</v>
      </c>
      <c r="B116" t="s">
        <v>261</v>
      </c>
      <c r="C116" t="s">
        <v>323</v>
      </c>
      <c r="E116">
        <v>1</v>
      </c>
      <c r="P116" s="3" t="str">
        <f>IF(ISNUMBER(Tabela1[[#This Row],[R1]]),IF(Tabela1[[#This Row],[R1]]&lt;11,11-Tabela1[[#This Row],[R1]],0)," ")</f>
        <v xml:space="preserve"> </v>
      </c>
      <c r="Q116" s="3" t="str">
        <f>IF(ISNUMBER(Tabela1[[#This Row],[R2]]),IF(Tabela1[[#This Row],[R2]]&lt;21,21-Tabela1[[#This Row],[R2]],0)," ")</f>
        <v xml:space="preserve"> </v>
      </c>
      <c r="R116" s="3" t="str">
        <f>IF(ISNUMBER(Tabela1[[#This Row],[R3]]),IF(Tabela1[[#This Row],[R3]]&lt;11,11-Tabela1[[#This Row],[R3]],0)," ")</f>
        <v xml:space="preserve"> </v>
      </c>
      <c r="S116" s="3" t="str">
        <f>IF(ISNUMBER(Tabela1[[#This Row],[R4]]),IF(Tabela1[[#This Row],[R4]]&lt;11,11-Tabela1[[#This Row],[R4]],0)," ")</f>
        <v xml:space="preserve"> </v>
      </c>
      <c r="T116" s="3" t="str">
        <f>IF(ISNUMBER(Tabela1[[#This Row],[R5]]),IF(Tabela1[[#This Row],[R5]]&lt;11,11-Tabela1[[#This Row],[R5]],0)," ")</f>
        <v xml:space="preserve"> </v>
      </c>
      <c r="U116" s="3" t="str">
        <f>IF(ISNUMBER(Tabela1[[#This Row],[R6]]),IF(Tabela1[[#This Row],[R6]]&lt;11,11-Tabela1[[#This Row],[R6]],0)," ")</f>
        <v xml:space="preserve"> </v>
      </c>
      <c r="V116" s="3" t="str">
        <f>IF(ISNUMBER(Tabela1[[#This Row],[R7]]),IF(Tabela1[[#This Row],[R7]]&lt;21,21-Tabela1[[#This Row],[R7]],0)," ")</f>
        <v xml:space="preserve"> </v>
      </c>
      <c r="W116" s="3" t="str">
        <f>IF(ISNUMBER(Tabela1[[#This Row],[R8]]),IF(Tabela1[[#This Row],[R8]]&lt;11,11-Tabela1[[#This Row],[R8]],0)," ")</f>
        <v xml:space="preserve"> </v>
      </c>
      <c r="X116" s="3" t="str">
        <f>IF(ISNUMBER(Tabela1[[#This Row],[R9]]),IF(Tabela1[[#This Row],[R9]]&lt;11,11-Tabela1[[#This Row],[R9]],0)," ")</f>
        <v xml:space="preserve"> </v>
      </c>
      <c r="Y116" s="3" t="str">
        <f>IF(ISNUMBER(Tabela1[[#This Row],[R10]]),IF(Tabela1[[#This Row],[R10]]&lt;11,11-Tabela1[[#This Row],[R10]],0)," ")</f>
        <v xml:space="preserve"> </v>
      </c>
      <c r="AD116">
        <v>6</v>
      </c>
      <c r="AJ116" s="3" t="str">
        <f>IF(ISNUMBER(Tabela1[[#This Row],[w1]]),IF(Tabela1[[#This Row],[w1]]&lt;11,11-Tabela1[[#This Row],[w1]],0)," ")</f>
        <v xml:space="preserve"> </v>
      </c>
      <c r="AK116" s="3" t="str">
        <f>IF(ISNUMBER(Tabela1[[#This Row],[w2]]),IF(Tabela1[[#This Row],[w2]]&lt;21,21-Tabela1[[#This Row],[w2]],0)," ")</f>
        <v xml:space="preserve"> </v>
      </c>
      <c r="AL116" s="3" t="str">
        <f>IF(ISNUMBER(Tabela1[[#This Row],[w3]]),IF(Tabela1[[#This Row],[w3]]&lt;11,11-Tabela1[[#This Row],[w3]],0)," ")</f>
        <v xml:space="preserve"> </v>
      </c>
      <c r="AM116" s="3" t="str">
        <f>IF(ISNUMBER(Tabela1[[#This Row],[w4]]),IF(Tabela1[[#This Row],[w4]]&lt;11,11-Tabela1[[#This Row],[w4]],0)," ")</f>
        <v xml:space="preserve"> </v>
      </c>
      <c r="AN116" s="3">
        <f>IF(ISNUMBER(Tabela1[[#This Row],[w5]]),IF(Tabela1[[#This Row],[w5]]&lt;11,11-Tabela1[[#This Row],[w5]],0)," ")</f>
        <v>5</v>
      </c>
      <c r="AO116" s="3" t="str">
        <f>IF(ISNUMBER(Tabela1[[#This Row],[w6]]),IF(Tabela1[[#This Row],[w6]]&lt;11,11-Tabela1[[#This Row],[w6]],0)," ")</f>
        <v xml:space="preserve"> </v>
      </c>
      <c r="AP116" s="3" t="str">
        <f>IF(ISNUMBER(Tabela1[[#This Row],[w7]]),IF(Tabela1[[#This Row],[w7]]&lt;21,21-Tabela1[[#This Row],[w7]],0)," ")</f>
        <v xml:space="preserve"> </v>
      </c>
      <c r="AQ116" s="3" t="str">
        <f>IF(ISNUMBER(Tabela1[[#This Row],[w8]]),IF(Tabela1[[#This Row],[w8]]&lt;11,11-Tabela1[[#This Row],[w8]],0)," ")</f>
        <v xml:space="preserve"> </v>
      </c>
      <c r="AR116" s="3" t="str">
        <f>IF(ISNUMBER(Tabela1[[#This Row],[w9]]),IF(Tabela1[[#This Row],[w9]]&lt;11,11-Tabela1[[#This Row],[w9]],0)," ")</f>
        <v xml:space="preserve"> </v>
      </c>
      <c r="AS116" s="3" t="str">
        <f>IF(ISNUMBER(Tabela1[[#This Row],[w10]]),IF(Tabela1[[#This Row],[w10]]&lt;11,11-Tabela1[[#This Row],[w10]],0)," ")</f>
        <v xml:space="preserve"> </v>
      </c>
      <c r="AT116" s="3">
        <f>SUM(Tabela1[[#This Row],[PKT1]:[PKT10]])</f>
        <v>0</v>
      </c>
      <c r="AU116" s="3">
        <f>SUM(Tabela1[[#This Row],[p1]:[p10]])</f>
        <v>5</v>
      </c>
      <c r="AV116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16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16" s="3" t="str">
        <f>IF(MID(Tabela1[[#This Row],[Imię]],LEN(Tabela1[[#This Row],[Imię]]),1)="a",Tabela1[[#This Row],[GP]]," ")</f>
        <v xml:space="preserve"> </v>
      </c>
      <c r="AY116" s="3" t="str">
        <f>IF(MID(Tabela1[[#This Row],[Imię]],LEN(Tabela1[[#This Row],[Imię]]),1)="a",Tabela1[[#This Row],[mGP]]," ")</f>
        <v xml:space="preserve"> </v>
      </c>
    </row>
    <row r="117" spans="1:51">
      <c r="A117">
        <v>114</v>
      </c>
      <c r="B117" t="s">
        <v>204</v>
      </c>
      <c r="C117" t="s">
        <v>323</v>
      </c>
      <c r="J117">
        <v>19</v>
      </c>
      <c r="P117" s="3" t="str">
        <f>IF(ISNUMBER(Tabela1[[#This Row],[R1]]),IF(Tabela1[[#This Row],[R1]]&lt;11,11-Tabela1[[#This Row],[R1]],0)," ")</f>
        <v xml:space="preserve"> </v>
      </c>
      <c r="Q117" s="3" t="str">
        <f>IF(ISNUMBER(Tabela1[[#This Row],[R2]]),IF(Tabela1[[#This Row],[R2]]&lt;21,21-Tabela1[[#This Row],[R2]],0)," ")</f>
        <v xml:space="preserve"> </v>
      </c>
      <c r="R117" s="3" t="str">
        <f>IF(ISNUMBER(Tabela1[[#This Row],[R3]]),IF(Tabela1[[#This Row],[R3]]&lt;11,11-Tabela1[[#This Row],[R3]],0)," ")</f>
        <v xml:space="preserve"> </v>
      </c>
      <c r="S117" s="3" t="str">
        <f>IF(ISNUMBER(Tabela1[[#This Row],[R4]]),IF(Tabela1[[#This Row],[R4]]&lt;11,11-Tabela1[[#This Row],[R4]],0)," ")</f>
        <v xml:space="preserve"> </v>
      </c>
      <c r="T117" s="3">
        <f>IF(ISNUMBER(Tabela1[[#This Row],[R5]]),IF(Tabela1[[#This Row],[R5]]&lt;11,11-Tabela1[[#This Row],[R5]],0)," ")</f>
        <v>0</v>
      </c>
      <c r="U117" s="3" t="str">
        <f>IF(ISNUMBER(Tabela1[[#This Row],[R6]]),IF(Tabela1[[#This Row],[R6]]&lt;11,11-Tabela1[[#This Row],[R6]],0)," ")</f>
        <v xml:space="preserve"> </v>
      </c>
      <c r="V117" s="3" t="str">
        <f>IF(ISNUMBER(Tabela1[[#This Row],[R7]]),IF(Tabela1[[#This Row],[R7]]&lt;21,21-Tabela1[[#This Row],[R7]],0)," ")</f>
        <v xml:space="preserve"> </v>
      </c>
      <c r="W117" s="3" t="str">
        <f>IF(ISNUMBER(Tabela1[[#This Row],[R8]]),IF(Tabela1[[#This Row],[R8]]&lt;11,11-Tabela1[[#This Row],[R8]],0)," ")</f>
        <v xml:space="preserve"> </v>
      </c>
      <c r="X117" s="3" t="str">
        <f>IF(ISNUMBER(Tabela1[[#This Row],[R9]]),IF(Tabela1[[#This Row],[R9]]&lt;11,11-Tabela1[[#This Row],[R9]],0)," ")</f>
        <v xml:space="preserve"> </v>
      </c>
      <c r="Y117" s="3" t="str">
        <f>IF(ISNUMBER(Tabela1[[#This Row],[R10]]),IF(Tabela1[[#This Row],[R10]]&lt;11,11-Tabela1[[#This Row],[R10]],0)," ")</f>
        <v xml:space="preserve"> </v>
      </c>
      <c r="AJ117" s="3" t="str">
        <f>IF(ISNUMBER(Tabela1[[#This Row],[w1]]),IF(Tabela1[[#This Row],[w1]]&lt;11,11-Tabela1[[#This Row],[w1]],0)," ")</f>
        <v xml:space="preserve"> </v>
      </c>
      <c r="AK117" s="3" t="str">
        <f>IF(ISNUMBER(Tabela1[[#This Row],[w2]]),IF(Tabela1[[#This Row],[w2]]&lt;21,21-Tabela1[[#This Row],[w2]],0)," ")</f>
        <v xml:space="preserve"> </v>
      </c>
      <c r="AL117" s="3" t="str">
        <f>IF(ISNUMBER(Tabela1[[#This Row],[w3]]),IF(Tabela1[[#This Row],[w3]]&lt;11,11-Tabela1[[#This Row],[w3]],0)," ")</f>
        <v xml:space="preserve"> </v>
      </c>
      <c r="AM117" s="3" t="str">
        <f>IF(ISNUMBER(Tabela1[[#This Row],[w4]]),IF(Tabela1[[#This Row],[w4]]&lt;11,11-Tabela1[[#This Row],[w4]],0)," ")</f>
        <v xml:space="preserve"> </v>
      </c>
      <c r="AN117" s="3" t="str">
        <f>IF(ISNUMBER(Tabela1[[#This Row],[w5]]),IF(Tabela1[[#This Row],[w5]]&lt;11,11-Tabela1[[#This Row],[w5]],0)," ")</f>
        <v xml:space="preserve"> </v>
      </c>
      <c r="AO117" s="3" t="str">
        <f>IF(ISNUMBER(Tabela1[[#This Row],[w6]]),IF(Tabela1[[#This Row],[w6]]&lt;11,11-Tabela1[[#This Row],[w6]],0)," ")</f>
        <v xml:space="preserve"> </v>
      </c>
      <c r="AP117" s="3" t="str">
        <f>IF(ISNUMBER(Tabela1[[#This Row],[w7]]),IF(Tabela1[[#This Row],[w7]]&lt;21,21-Tabela1[[#This Row],[w7]],0)," ")</f>
        <v xml:space="preserve"> </v>
      </c>
      <c r="AQ117" s="3" t="str">
        <f>IF(ISNUMBER(Tabela1[[#This Row],[w8]]),IF(Tabela1[[#This Row],[w8]]&lt;11,11-Tabela1[[#This Row],[w8]],0)," ")</f>
        <v xml:space="preserve"> </v>
      </c>
      <c r="AR117" s="3" t="str">
        <f>IF(ISNUMBER(Tabela1[[#This Row],[w9]]),IF(Tabela1[[#This Row],[w9]]&lt;11,11-Tabela1[[#This Row],[w9]],0)," ")</f>
        <v xml:space="preserve"> </v>
      </c>
      <c r="AS117" s="3" t="str">
        <f>IF(ISNUMBER(Tabela1[[#This Row],[w10]]),IF(Tabela1[[#This Row],[w10]]&lt;11,11-Tabela1[[#This Row],[w10]],0)," ")</f>
        <v xml:space="preserve"> </v>
      </c>
      <c r="AT117" s="3">
        <f>SUM(Tabela1[[#This Row],[PKT1]:[PKT10]])</f>
        <v>0</v>
      </c>
      <c r="AU117" s="3">
        <f>SUM(Tabela1[[#This Row],[p1]:[p10]])</f>
        <v>0</v>
      </c>
      <c r="AV117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17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17" s="3" t="str">
        <f>IF(MID(Tabela1[[#This Row],[Imię]],LEN(Tabela1[[#This Row],[Imię]]),1)="a",Tabela1[[#This Row],[GP]]," ")</f>
        <v xml:space="preserve"> </v>
      </c>
      <c r="AY117" s="3" t="str">
        <f>IF(MID(Tabela1[[#This Row],[Imię]],LEN(Tabela1[[#This Row],[Imię]]),1)="a",Tabela1[[#This Row],[mGP]]," ")</f>
        <v xml:space="preserve"> </v>
      </c>
    </row>
    <row r="118" spans="1:51">
      <c r="A118">
        <v>115</v>
      </c>
      <c r="B118" t="s">
        <v>267</v>
      </c>
      <c r="C118" t="s">
        <v>268</v>
      </c>
      <c r="E118">
        <v>1</v>
      </c>
      <c r="K118">
        <v>17</v>
      </c>
      <c r="M118">
        <v>18</v>
      </c>
      <c r="P118" s="3" t="str">
        <f>IF(ISNUMBER(Tabela1[[#This Row],[R1]]),IF(Tabela1[[#This Row],[R1]]&lt;11,11-Tabela1[[#This Row],[R1]],0)," ")</f>
        <v xml:space="preserve"> </v>
      </c>
      <c r="Q118" s="3" t="str">
        <f>IF(ISNUMBER(Tabela1[[#This Row],[R2]]),IF(Tabela1[[#This Row],[R2]]&lt;21,21-Tabela1[[#This Row],[R2]],0)," ")</f>
        <v xml:space="preserve"> </v>
      </c>
      <c r="R118" s="3" t="str">
        <f>IF(ISNUMBER(Tabela1[[#This Row],[R3]]),IF(Tabela1[[#This Row],[R3]]&lt;11,11-Tabela1[[#This Row],[R3]],0)," ")</f>
        <v xml:space="preserve"> </v>
      </c>
      <c r="S118" s="3" t="str">
        <f>IF(ISNUMBER(Tabela1[[#This Row],[R4]]),IF(Tabela1[[#This Row],[R4]]&lt;11,11-Tabela1[[#This Row],[R4]],0)," ")</f>
        <v xml:space="preserve"> </v>
      </c>
      <c r="T118" s="3" t="str">
        <f>IF(ISNUMBER(Tabela1[[#This Row],[R5]]),IF(Tabela1[[#This Row],[R5]]&lt;11,11-Tabela1[[#This Row],[R5]],0)," ")</f>
        <v xml:space="preserve"> </v>
      </c>
      <c r="U118" s="3">
        <f>IF(ISNUMBER(Tabela1[[#This Row],[R6]]),IF(Tabela1[[#This Row],[R6]]&lt;11,11-Tabela1[[#This Row],[R6]],0)," ")</f>
        <v>0</v>
      </c>
      <c r="V118" s="3" t="str">
        <f>IF(ISNUMBER(Tabela1[[#This Row],[R7]]),IF(Tabela1[[#This Row],[R7]]&lt;21,21-Tabela1[[#This Row],[R7]],0)," ")</f>
        <v xml:space="preserve"> </v>
      </c>
      <c r="W118" s="3">
        <f>IF(ISNUMBER(Tabela1[[#This Row],[R8]]),IF(Tabela1[[#This Row],[R8]]&lt;11,11-Tabela1[[#This Row],[R8]],0)," ")</f>
        <v>0</v>
      </c>
      <c r="X118" s="3" t="str">
        <f>IF(ISNUMBER(Tabela1[[#This Row],[R9]]),IF(Tabela1[[#This Row],[R9]]&lt;11,11-Tabela1[[#This Row],[R9]],0)," ")</f>
        <v xml:space="preserve"> </v>
      </c>
      <c r="Y118" s="3" t="str">
        <f>IF(ISNUMBER(Tabela1[[#This Row],[R10]]),IF(Tabela1[[#This Row],[R10]]&lt;11,11-Tabela1[[#This Row],[R10]],0)," ")</f>
        <v xml:space="preserve"> </v>
      </c>
      <c r="AD118">
        <v>9</v>
      </c>
      <c r="AE118">
        <v>5</v>
      </c>
      <c r="AG118">
        <v>6</v>
      </c>
      <c r="AJ118" s="3" t="str">
        <f>IF(ISNUMBER(Tabela1[[#This Row],[w1]]),IF(Tabela1[[#This Row],[w1]]&lt;11,11-Tabela1[[#This Row],[w1]],0)," ")</f>
        <v xml:space="preserve"> </v>
      </c>
      <c r="AK118" s="3" t="str">
        <f>IF(ISNUMBER(Tabela1[[#This Row],[w2]]),IF(Tabela1[[#This Row],[w2]]&lt;21,21-Tabela1[[#This Row],[w2]],0)," ")</f>
        <v xml:space="preserve"> </v>
      </c>
      <c r="AL118" s="3" t="str">
        <f>IF(ISNUMBER(Tabela1[[#This Row],[w3]]),IF(Tabela1[[#This Row],[w3]]&lt;11,11-Tabela1[[#This Row],[w3]],0)," ")</f>
        <v xml:space="preserve"> </v>
      </c>
      <c r="AM118" s="3" t="str">
        <f>IF(ISNUMBER(Tabela1[[#This Row],[w4]]),IF(Tabela1[[#This Row],[w4]]&lt;11,11-Tabela1[[#This Row],[w4]],0)," ")</f>
        <v xml:space="preserve"> </v>
      </c>
      <c r="AN118" s="3">
        <f>IF(ISNUMBER(Tabela1[[#This Row],[w5]]),IF(Tabela1[[#This Row],[w5]]&lt;11,11-Tabela1[[#This Row],[w5]],0)," ")</f>
        <v>2</v>
      </c>
      <c r="AO118" s="3">
        <f>IF(ISNUMBER(Tabela1[[#This Row],[w6]]),IF(Tabela1[[#This Row],[w6]]&lt;11,11-Tabela1[[#This Row],[w6]],0)," ")</f>
        <v>6</v>
      </c>
      <c r="AP118" s="3" t="str">
        <f>IF(ISNUMBER(Tabela1[[#This Row],[w7]]),IF(Tabela1[[#This Row],[w7]]&lt;21,21-Tabela1[[#This Row],[w7]],0)," ")</f>
        <v xml:space="preserve"> </v>
      </c>
      <c r="AQ118" s="3">
        <f>IF(ISNUMBER(Tabela1[[#This Row],[w8]]),IF(Tabela1[[#This Row],[w8]]&lt;11,11-Tabela1[[#This Row],[w8]],0)," ")</f>
        <v>5</v>
      </c>
      <c r="AR118" s="3" t="str">
        <f>IF(ISNUMBER(Tabela1[[#This Row],[w9]]),IF(Tabela1[[#This Row],[w9]]&lt;11,11-Tabela1[[#This Row],[w9]],0)," ")</f>
        <v xml:space="preserve"> </v>
      </c>
      <c r="AS118" s="3" t="str">
        <f>IF(ISNUMBER(Tabela1[[#This Row],[w10]]),IF(Tabela1[[#This Row],[w10]]&lt;11,11-Tabela1[[#This Row],[w10]],0)," ")</f>
        <v xml:space="preserve"> </v>
      </c>
      <c r="AT118" s="3">
        <f>SUM(Tabela1[[#This Row],[PKT1]:[PKT10]])</f>
        <v>0</v>
      </c>
      <c r="AU118" s="3">
        <f>SUM(Tabela1[[#This Row],[p1]:[p10]])</f>
        <v>13</v>
      </c>
      <c r="AV118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18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18" s="3" t="str">
        <f>IF(MID(Tabela1[[#This Row],[Imię]],LEN(Tabela1[[#This Row],[Imię]]),1)="a",Tabela1[[#This Row],[GP]]," ")</f>
        <v xml:space="preserve"> </v>
      </c>
      <c r="AY118" s="3" t="str">
        <f>IF(MID(Tabela1[[#This Row],[Imię]],LEN(Tabela1[[#This Row],[Imię]]),1)="a",Tabela1[[#This Row],[mGP]]," ")</f>
        <v xml:space="preserve"> </v>
      </c>
    </row>
    <row r="119" spans="1:51">
      <c r="A119">
        <v>116</v>
      </c>
      <c r="B119" t="s">
        <v>283</v>
      </c>
      <c r="C119" t="s">
        <v>284</v>
      </c>
      <c r="P119" s="3" t="str">
        <f>IF(ISNUMBER(Tabela1[[#This Row],[R1]]),IF(Tabela1[[#This Row],[R1]]&lt;11,11-Tabela1[[#This Row],[R1]],0)," ")</f>
        <v xml:space="preserve"> </v>
      </c>
      <c r="Q119" s="3" t="str">
        <f>IF(ISNUMBER(Tabela1[[#This Row],[R2]]),IF(Tabela1[[#This Row],[R2]]&lt;21,21-Tabela1[[#This Row],[R2]],0)," ")</f>
        <v xml:space="preserve"> </v>
      </c>
      <c r="R119" s="3" t="str">
        <f>IF(ISNUMBER(Tabela1[[#This Row],[R3]]),IF(Tabela1[[#This Row],[R3]]&lt;11,11-Tabela1[[#This Row],[R3]],0)," ")</f>
        <v xml:space="preserve"> </v>
      </c>
      <c r="S119" s="3" t="str">
        <f>IF(ISNUMBER(Tabela1[[#This Row],[R4]]),IF(Tabela1[[#This Row],[R4]]&lt;11,11-Tabela1[[#This Row],[R4]],0)," ")</f>
        <v xml:space="preserve"> </v>
      </c>
      <c r="T119" s="3" t="str">
        <f>IF(ISNUMBER(Tabela1[[#This Row],[R5]]),IF(Tabela1[[#This Row],[R5]]&lt;11,11-Tabela1[[#This Row],[R5]],0)," ")</f>
        <v xml:space="preserve"> </v>
      </c>
      <c r="U119" s="3" t="str">
        <f>IF(ISNUMBER(Tabela1[[#This Row],[R6]]),IF(Tabela1[[#This Row],[R6]]&lt;11,11-Tabela1[[#This Row],[R6]],0)," ")</f>
        <v xml:space="preserve"> </v>
      </c>
      <c r="V119" s="3" t="str">
        <f>IF(ISNUMBER(Tabela1[[#This Row],[R7]]),IF(Tabela1[[#This Row],[R7]]&lt;21,21-Tabela1[[#This Row],[R7]],0)," ")</f>
        <v xml:space="preserve"> </v>
      </c>
      <c r="W119" s="3" t="str">
        <f>IF(ISNUMBER(Tabela1[[#This Row],[R8]]),IF(Tabela1[[#This Row],[R8]]&lt;11,11-Tabela1[[#This Row],[R8]],0)," ")</f>
        <v xml:space="preserve"> </v>
      </c>
      <c r="X119" s="3" t="str">
        <f>IF(ISNUMBER(Tabela1[[#This Row],[R9]]),IF(Tabela1[[#This Row],[R9]]&lt;11,11-Tabela1[[#This Row],[R9]],0)," ")</f>
        <v xml:space="preserve"> </v>
      </c>
      <c r="Y119" s="3" t="str">
        <f>IF(ISNUMBER(Tabela1[[#This Row],[R10]]),IF(Tabela1[[#This Row],[R10]]&lt;11,11-Tabela1[[#This Row],[R10]],0)," ")</f>
        <v xml:space="preserve"> </v>
      </c>
      <c r="AJ119" s="3" t="str">
        <f>IF(ISNUMBER(Tabela1[[#This Row],[w1]]),IF(Tabela1[[#This Row],[w1]]&lt;11,11-Tabela1[[#This Row],[w1]],0)," ")</f>
        <v xml:space="preserve"> </v>
      </c>
      <c r="AK119" s="3" t="str">
        <f>IF(ISNUMBER(Tabela1[[#This Row],[w2]]),IF(Tabela1[[#This Row],[w2]]&lt;21,21-Tabela1[[#This Row],[w2]],0)," ")</f>
        <v xml:space="preserve"> </v>
      </c>
      <c r="AL119" s="3" t="str">
        <f>IF(ISNUMBER(Tabela1[[#This Row],[w3]]),IF(Tabela1[[#This Row],[w3]]&lt;11,11-Tabela1[[#This Row],[w3]],0)," ")</f>
        <v xml:space="preserve"> </v>
      </c>
      <c r="AM119" s="3" t="str">
        <f>IF(ISNUMBER(Tabela1[[#This Row],[w4]]),IF(Tabela1[[#This Row],[w4]]&lt;11,11-Tabela1[[#This Row],[w4]],0)," ")</f>
        <v xml:space="preserve"> </v>
      </c>
      <c r="AN119" s="3" t="str">
        <f>IF(ISNUMBER(Tabela1[[#This Row],[w5]]),IF(Tabela1[[#This Row],[w5]]&lt;11,11-Tabela1[[#This Row],[w5]],0)," ")</f>
        <v xml:space="preserve"> </v>
      </c>
      <c r="AO119" s="3" t="str">
        <f>IF(ISNUMBER(Tabela1[[#This Row],[w6]]),IF(Tabela1[[#This Row],[w6]]&lt;11,11-Tabela1[[#This Row],[w6]],0)," ")</f>
        <v xml:space="preserve"> </v>
      </c>
      <c r="AP119" s="3" t="str">
        <f>IF(ISNUMBER(Tabela1[[#This Row],[w7]]),IF(Tabela1[[#This Row],[w7]]&lt;21,21-Tabela1[[#This Row],[w7]],0)," ")</f>
        <v xml:space="preserve"> </v>
      </c>
      <c r="AQ119" s="3" t="str">
        <f>IF(ISNUMBER(Tabela1[[#This Row],[w8]]),IF(Tabela1[[#This Row],[w8]]&lt;11,11-Tabela1[[#This Row],[w8]],0)," ")</f>
        <v xml:space="preserve"> </v>
      </c>
      <c r="AR119" s="3" t="str">
        <f>IF(ISNUMBER(Tabela1[[#This Row],[w9]]),IF(Tabela1[[#This Row],[w9]]&lt;11,11-Tabela1[[#This Row],[w9]],0)," ")</f>
        <v xml:space="preserve"> </v>
      </c>
      <c r="AS119" s="3" t="str">
        <f>IF(ISNUMBER(Tabela1[[#This Row],[w10]]),IF(Tabela1[[#This Row],[w10]]&lt;11,11-Tabela1[[#This Row],[w10]],0)," ")</f>
        <v xml:space="preserve"> </v>
      </c>
      <c r="AT119" s="3">
        <f>SUM(Tabela1[[#This Row],[PKT1]:[PKT10]])</f>
        <v>0</v>
      </c>
      <c r="AU119" s="3">
        <f>SUM(Tabela1[[#This Row],[p1]:[p10]])</f>
        <v>0</v>
      </c>
      <c r="AV119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19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19" s="3" t="str">
        <f>IF(MID(Tabela1[[#This Row],[Imię]],LEN(Tabela1[[#This Row],[Imię]]),1)="a",Tabela1[[#This Row],[GP]]," ")</f>
        <v xml:space="preserve"> </v>
      </c>
      <c r="AY119" s="3" t="str">
        <f>IF(MID(Tabela1[[#This Row],[Imię]],LEN(Tabela1[[#This Row],[Imię]]),1)="a",Tabela1[[#This Row],[mGP]]," ")</f>
        <v xml:space="preserve"> </v>
      </c>
    </row>
    <row r="120" spans="1:51">
      <c r="A120">
        <v>117</v>
      </c>
      <c r="B120" t="s">
        <v>201</v>
      </c>
      <c r="C120" t="s">
        <v>198</v>
      </c>
      <c r="P120" s="3" t="str">
        <f>IF(ISNUMBER(Tabela1[[#This Row],[R1]]),IF(Tabela1[[#This Row],[R1]]&lt;11,11-Tabela1[[#This Row],[R1]],0)," ")</f>
        <v xml:space="preserve"> </v>
      </c>
      <c r="Q120" s="3" t="str">
        <f>IF(ISNUMBER(Tabela1[[#This Row],[R2]]),IF(Tabela1[[#This Row],[R2]]&lt;21,21-Tabela1[[#This Row],[R2]],0)," ")</f>
        <v xml:space="preserve"> </v>
      </c>
      <c r="R120" s="3" t="str">
        <f>IF(ISNUMBER(Tabela1[[#This Row],[R3]]),IF(Tabela1[[#This Row],[R3]]&lt;11,11-Tabela1[[#This Row],[R3]],0)," ")</f>
        <v xml:space="preserve"> </v>
      </c>
      <c r="S120" s="3" t="str">
        <f>IF(ISNUMBER(Tabela1[[#This Row],[R4]]),IF(Tabela1[[#This Row],[R4]]&lt;11,11-Tabela1[[#This Row],[R4]],0)," ")</f>
        <v xml:space="preserve"> </v>
      </c>
      <c r="T120" s="3" t="str">
        <f>IF(ISNUMBER(Tabela1[[#This Row],[R5]]),IF(Tabela1[[#This Row],[R5]]&lt;11,11-Tabela1[[#This Row],[R5]],0)," ")</f>
        <v xml:space="preserve"> </v>
      </c>
      <c r="U120" s="3" t="str">
        <f>IF(ISNUMBER(Tabela1[[#This Row],[R6]]),IF(Tabela1[[#This Row],[R6]]&lt;11,11-Tabela1[[#This Row],[R6]],0)," ")</f>
        <v xml:space="preserve"> </v>
      </c>
      <c r="V120" s="3" t="str">
        <f>IF(ISNUMBER(Tabela1[[#This Row],[R7]]),IF(Tabela1[[#This Row],[R7]]&lt;21,21-Tabela1[[#This Row],[R7]],0)," ")</f>
        <v xml:space="preserve"> </v>
      </c>
      <c r="W120" s="3" t="str">
        <f>IF(ISNUMBER(Tabela1[[#This Row],[R8]]),IF(Tabela1[[#This Row],[R8]]&lt;11,11-Tabela1[[#This Row],[R8]],0)," ")</f>
        <v xml:space="preserve"> </v>
      </c>
      <c r="X120" s="3" t="str">
        <f>IF(ISNUMBER(Tabela1[[#This Row],[R9]]),IF(Tabela1[[#This Row],[R9]]&lt;11,11-Tabela1[[#This Row],[R9]],0)," ")</f>
        <v xml:space="preserve"> </v>
      </c>
      <c r="Y120" s="3" t="str">
        <f>IF(ISNUMBER(Tabela1[[#This Row],[R10]]),IF(Tabela1[[#This Row],[R10]]&lt;11,11-Tabela1[[#This Row],[R10]],0)," ")</f>
        <v xml:space="preserve"> </v>
      </c>
      <c r="AJ120" s="3" t="str">
        <f>IF(ISNUMBER(Tabela1[[#This Row],[w1]]),IF(Tabela1[[#This Row],[w1]]&lt;11,11-Tabela1[[#This Row],[w1]],0)," ")</f>
        <v xml:space="preserve"> </v>
      </c>
      <c r="AK120" s="3" t="str">
        <f>IF(ISNUMBER(Tabela1[[#This Row],[w2]]),IF(Tabela1[[#This Row],[w2]]&lt;21,21-Tabela1[[#This Row],[w2]],0)," ")</f>
        <v xml:space="preserve"> </v>
      </c>
      <c r="AL120" s="3" t="str">
        <f>IF(ISNUMBER(Tabela1[[#This Row],[w3]]),IF(Tabela1[[#This Row],[w3]]&lt;11,11-Tabela1[[#This Row],[w3]],0)," ")</f>
        <v xml:space="preserve"> </v>
      </c>
      <c r="AM120" s="3" t="str">
        <f>IF(ISNUMBER(Tabela1[[#This Row],[w4]]),IF(Tabela1[[#This Row],[w4]]&lt;11,11-Tabela1[[#This Row],[w4]],0)," ")</f>
        <v xml:space="preserve"> </v>
      </c>
      <c r="AN120" s="3" t="str">
        <f>IF(ISNUMBER(Tabela1[[#This Row],[w5]]),IF(Tabela1[[#This Row],[w5]]&lt;11,11-Tabela1[[#This Row],[w5]],0)," ")</f>
        <v xml:space="preserve"> </v>
      </c>
      <c r="AO120" s="3" t="str">
        <f>IF(ISNUMBER(Tabela1[[#This Row],[w6]]),IF(Tabela1[[#This Row],[w6]]&lt;11,11-Tabela1[[#This Row],[w6]],0)," ")</f>
        <v xml:space="preserve"> </v>
      </c>
      <c r="AP120" s="3" t="str">
        <f>IF(ISNUMBER(Tabela1[[#This Row],[w7]]),IF(Tabela1[[#This Row],[w7]]&lt;21,21-Tabela1[[#This Row],[w7]],0)," ")</f>
        <v xml:space="preserve"> </v>
      </c>
      <c r="AQ120" s="3" t="str">
        <f>IF(ISNUMBER(Tabela1[[#This Row],[w8]]),IF(Tabela1[[#This Row],[w8]]&lt;11,11-Tabela1[[#This Row],[w8]],0)," ")</f>
        <v xml:space="preserve"> </v>
      </c>
      <c r="AR120" s="3" t="str">
        <f>IF(ISNUMBER(Tabela1[[#This Row],[w9]]),IF(Tabela1[[#This Row],[w9]]&lt;11,11-Tabela1[[#This Row],[w9]],0)," ")</f>
        <v xml:space="preserve"> </v>
      </c>
      <c r="AS120" s="3" t="str">
        <f>IF(ISNUMBER(Tabela1[[#This Row],[w10]]),IF(Tabela1[[#This Row],[w10]]&lt;11,11-Tabela1[[#This Row],[w10]],0)," ")</f>
        <v xml:space="preserve"> </v>
      </c>
      <c r="AT120" s="3">
        <f>SUM(Tabela1[[#This Row],[PKT1]:[PKT10]])</f>
        <v>0</v>
      </c>
      <c r="AU120" s="3">
        <f>SUM(Tabela1[[#This Row],[p1]:[p10]])</f>
        <v>0</v>
      </c>
      <c r="AV120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20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20" s="3" t="str">
        <f>IF(MID(Tabela1[[#This Row],[Imię]],LEN(Tabela1[[#This Row],[Imię]]),1)="a",Tabela1[[#This Row],[GP]]," ")</f>
        <v xml:space="preserve"> </v>
      </c>
      <c r="AY120" s="3" t="str">
        <f>IF(MID(Tabela1[[#This Row],[Imię]],LEN(Tabela1[[#This Row],[Imię]]),1)="a",Tabela1[[#This Row],[mGP]]," ")</f>
        <v xml:space="preserve"> </v>
      </c>
    </row>
    <row r="121" spans="1:51">
      <c r="A121">
        <v>118</v>
      </c>
      <c r="B121" t="s">
        <v>197</v>
      </c>
      <c r="C121" t="s">
        <v>198</v>
      </c>
      <c r="P121" s="3" t="str">
        <f>IF(ISNUMBER(Tabela1[[#This Row],[R1]]),IF(Tabela1[[#This Row],[R1]]&lt;11,11-Tabela1[[#This Row],[R1]],0)," ")</f>
        <v xml:space="preserve"> </v>
      </c>
      <c r="Q121" s="3" t="str">
        <f>IF(ISNUMBER(Tabela1[[#This Row],[R2]]),IF(Tabela1[[#This Row],[R2]]&lt;21,21-Tabela1[[#This Row],[R2]],0)," ")</f>
        <v xml:space="preserve"> </v>
      </c>
      <c r="R121" s="3" t="str">
        <f>IF(ISNUMBER(Tabela1[[#This Row],[R3]]),IF(Tabela1[[#This Row],[R3]]&lt;11,11-Tabela1[[#This Row],[R3]],0)," ")</f>
        <v xml:space="preserve"> </v>
      </c>
      <c r="S121" s="3" t="str">
        <f>IF(ISNUMBER(Tabela1[[#This Row],[R4]]),IF(Tabela1[[#This Row],[R4]]&lt;11,11-Tabela1[[#This Row],[R4]],0)," ")</f>
        <v xml:space="preserve"> </v>
      </c>
      <c r="T121" s="3" t="str">
        <f>IF(ISNUMBER(Tabela1[[#This Row],[R5]]),IF(Tabela1[[#This Row],[R5]]&lt;11,11-Tabela1[[#This Row],[R5]],0)," ")</f>
        <v xml:space="preserve"> </v>
      </c>
      <c r="U121" s="3" t="str">
        <f>IF(ISNUMBER(Tabela1[[#This Row],[R6]]),IF(Tabela1[[#This Row],[R6]]&lt;11,11-Tabela1[[#This Row],[R6]],0)," ")</f>
        <v xml:space="preserve"> </v>
      </c>
      <c r="V121" s="3" t="str">
        <f>IF(ISNUMBER(Tabela1[[#This Row],[R7]]),IF(Tabela1[[#This Row],[R7]]&lt;21,21-Tabela1[[#This Row],[R7]],0)," ")</f>
        <v xml:space="preserve"> </v>
      </c>
      <c r="W121" s="3" t="str">
        <f>IF(ISNUMBER(Tabela1[[#This Row],[R8]]),IF(Tabela1[[#This Row],[R8]]&lt;11,11-Tabela1[[#This Row],[R8]],0)," ")</f>
        <v xml:space="preserve"> </v>
      </c>
      <c r="X121" s="3" t="str">
        <f>IF(ISNUMBER(Tabela1[[#This Row],[R9]]),IF(Tabela1[[#This Row],[R9]]&lt;11,11-Tabela1[[#This Row],[R9]],0)," ")</f>
        <v xml:space="preserve"> </v>
      </c>
      <c r="Y121" s="3" t="str">
        <f>IF(ISNUMBER(Tabela1[[#This Row],[R10]]),IF(Tabela1[[#This Row],[R10]]&lt;11,11-Tabela1[[#This Row],[R10]],0)," ")</f>
        <v xml:space="preserve"> </v>
      </c>
      <c r="AJ121" s="3" t="str">
        <f>IF(ISNUMBER(Tabela1[[#This Row],[w1]]),IF(Tabela1[[#This Row],[w1]]&lt;11,11-Tabela1[[#This Row],[w1]],0)," ")</f>
        <v xml:space="preserve"> </v>
      </c>
      <c r="AK121" s="3" t="str">
        <f>IF(ISNUMBER(Tabela1[[#This Row],[w2]]),IF(Tabela1[[#This Row],[w2]]&lt;21,21-Tabela1[[#This Row],[w2]],0)," ")</f>
        <v xml:space="preserve"> </v>
      </c>
      <c r="AL121" s="3" t="str">
        <f>IF(ISNUMBER(Tabela1[[#This Row],[w3]]),IF(Tabela1[[#This Row],[w3]]&lt;11,11-Tabela1[[#This Row],[w3]],0)," ")</f>
        <v xml:space="preserve"> </v>
      </c>
      <c r="AM121" s="3" t="str">
        <f>IF(ISNUMBER(Tabela1[[#This Row],[w4]]),IF(Tabela1[[#This Row],[w4]]&lt;11,11-Tabela1[[#This Row],[w4]],0)," ")</f>
        <v xml:space="preserve"> </v>
      </c>
      <c r="AN121" s="3" t="str">
        <f>IF(ISNUMBER(Tabela1[[#This Row],[w5]]),IF(Tabela1[[#This Row],[w5]]&lt;11,11-Tabela1[[#This Row],[w5]],0)," ")</f>
        <v xml:space="preserve"> </v>
      </c>
      <c r="AO121" s="3" t="str">
        <f>IF(ISNUMBER(Tabela1[[#This Row],[w6]]),IF(Tabela1[[#This Row],[w6]]&lt;11,11-Tabela1[[#This Row],[w6]],0)," ")</f>
        <v xml:space="preserve"> </v>
      </c>
      <c r="AP121" s="3" t="str">
        <f>IF(ISNUMBER(Tabela1[[#This Row],[w7]]),IF(Tabela1[[#This Row],[w7]]&lt;21,21-Tabela1[[#This Row],[w7]],0)," ")</f>
        <v xml:space="preserve"> </v>
      </c>
      <c r="AQ121" s="3" t="str">
        <f>IF(ISNUMBER(Tabela1[[#This Row],[w8]]),IF(Tabela1[[#This Row],[w8]]&lt;11,11-Tabela1[[#This Row],[w8]],0)," ")</f>
        <v xml:space="preserve"> </v>
      </c>
      <c r="AR121" s="3" t="str">
        <f>IF(ISNUMBER(Tabela1[[#This Row],[w9]]),IF(Tabela1[[#This Row],[w9]]&lt;11,11-Tabela1[[#This Row],[w9]],0)," ")</f>
        <v xml:space="preserve"> </v>
      </c>
      <c r="AS121" s="3" t="str">
        <f>IF(ISNUMBER(Tabela1[[#This Row],[w10]]),IF(Tabela1[[#This Row],[w10]]&lt;11,11-Tabela1[[#This Row],[w10]],0)," ")</f>
        <v xml:space="preserve"> </v>
      </c>
      <c r="AT121" s="3">
        <f>SUM(Tabela1[[#This Row],[PKT1]:[PKT10]])</f>
        <v>0</v>
      </c>
      <c r="AU121" s="3">
        <f>SUM(Tabela1[[#This Row],[p1]:[p10]])</f>
        <v>0</v>
      </c>
      <c r="AV121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21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21" s="3" t="str">
        <f>IF(MID(Tabela1[[#This Row],[Imię]],LEN(Tabela1[[#This Row],[Imię]]),1)="a",Tabela1[[#This Row],[GP]]," ")</f>
        <v xml:space="preserve"> </v>
      </c>
      <c r="AY121" s="3" t="str">
        <f>IF(MID(Tabela1[[#This Row],[Imię]],LEN(Tabela1[[#This Row],[Imię]]),1)="a",Tabela1[[#This Row],[mGP]]," ")</f>
        <v xml:space="preserve"> </v>
      </c>
    </row>
    <row r="122" spans="1:51">
      <c r="A122">
        <v>119</v>
      </c>
      <c r="B122" s="2" t="s">
        <v>191</v>
      </c>
      <c r="C122" s="2" t="s">
        <v>342</v>
      </c>
      <c r="D122" s="2"/>
      <c r="E122" s="2"/>
      <c r="F122" s="2">
        <v>5</v>
      </c>
      <c r="G122" s="2"/>
      <c r="H122" s="2"/>
      <c r="I122" s="2"/>
      <c r="J122" s="2"/>
      <c r="K122" s="2"/>
      <c r="L122" s="2"/>
      <c r="M122" s="2"/>
      <c r="N122" s="2"/>
      <c r="O122" s="2"/>
      <c r="P122" s="4">
        <f>IF(ISNUMBER(Tabela1[[#This Row],[R1]]),IF(Tabela1[[#This Row],[R1]]&lt;11,11-Tabela1[[#This Row],[R1]],0)," ")</f>
        <v>6</v>
      </c>
      <c r="Q122" s="4" t="str">
        <f>IF(ISNUMBER(Tabela1[[#This Row],[R2]]),IF(Tabela1[[#This Row],[R2]]&lt;21,21-Tabela1[[#This Row],[R2]],0)," ")</f>
        <v xml:space="preserve"> </v>
      </c>
      <c r="R122" s="2" t="str">
        <f>IF(ISNUMBER(Tabela1[[#This Row],[R3]]),IF(Tabela1[[#This Row],[R3]]&lt;11,11-Tabela1[[#This Row],[R3]],0)," ")</f>
        <v xml:space="preserve"> </v>
      </c>
      <c r="S122" s="2" t="str">
        <f>IF(ISNUMBER(Tabela1[[#This Row],[R4]]),IF(Tabela1[[#This Row],[R4]]&lt;11,11-Tabela1[[#This Row],[R4]],0)," ")</f>
        <v xml:space="preserve"> </v>
      </c>
      <c r="T122" s="2" t="str">
        <f>IF(ISNUMBER(Tabela1[[#This Row],[R5]]),IF(Tabela1[[#This Row],[R5]]&lt;11,11-Tabela1[[#This Row],[R5]],0)," ")</f>
        <v xml:space="preserve"> </v>
      </c>
      <c r="U122" s="2" t="str">
        <f>IF(ISNUMBER(Tabela1[[#This Row],[R6]]),IF(Tabela1[[#This Row],[R6]]&lt;11,11-Tabela1[[#This Row],[R6]],0)," ")</f>
        <v xml:space="preserve"> </v>
      </c>
      <c r="V122" s="4" t="str">
        <f>IF(ISNUMBER(Tabela1[[#This Row],[R7]]),IF(Tabela1[[#This Row],[R7]]&lt;21,21-Tabela1[[#This Row],[R7]],0)," ")</f>
        <v xml:space="preserve"> </v>
      </c>
      <c r="W122" s="2" t="str">
        <f>IF(ISNUMBER(Tabela1[[#This Row],[R8]]),IF(Tabela1[[#This Row],[R8]]&lt;11,11-Tabela1[[#This Row],[R8]],0)," ")</f>
        <v xml:space="preserve"> </v>
      </c>
      <c r="X122" s="2" t="str">
        <f>IF(ISNUMBER(Tabela1[[#This Row],[R9]]),IF(Tabela1[[#This Row],[R9]]&lt;11,11-Tabela1[[#This Row],[R9]],0)," ")</f>
        <v xml:space="preserve"> </v>
      </c>
      <c r="Y122" s="2" t="str">
        <f>IF(ISNUMBER(Tabela1[[#This Row],[R10]]),IF(Tabela1[[#This Row],[R10]]&lt;11,11-Tabela1[[#This Row],[R10]],0)," ")</f>
        <v xml:space="preserve"> </v>
      </c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4" t="str">
        <f>IF(ISNUMBER(Tabela1[[#This Row],[w1]]),IF(Tabela1[[#This Row],[w1]]&lt;11,11-Tabela1[[#This Row],[w1]],0)," ")</f>
        <v xml:space="preserve"> </v>
      </c>
      <c r="AK122" s="4" t="str">
        <f>IF(ISNUMBER(Tabela1[[#This Row],[w2]]),IF(Tabela1[[#This Row],[w2]]&lt;21,21-Tabela1[[#This Row],[w2]],0)," ")</f>
        <v xml:space="preserve"> </v>
      </c>
      <c r="AL122" s="2" t="str">
        <f>IF(ISNUMBER(Tabela1[[#This Row],[w3]]),IF(Tabela1[[#This Row],[w3]]&lt;11,11-Tabela1[[#This Row],[w3]],0)," ")</f>
        <v xml:space="preserve"> </v>
      </c>
      <c r="AM122" s="2" t="str">
        <f>IF(ISNUMBER(Tabela1[[#This Row],[w4]]),IF(Tabela1[[#This Row],[w4]]&lt;11,11-Tabela1[[#This Row],[w4]],0)," ")</f>
        <v xml:space="preserve"> </v>
      </c>
      <c r="AN122" s="2" t="str">
        <f>IF(ISNUMBER(Tabela1[[#This Row],[w5]]),IF(Tabela1[[#This Row],[w5]]&lt;11,11-Tabela1[[#This Row],[w5]],0)," ")</f>
        <v xml:space="preserve"> </v>
      </c>
      <c r="AO122" s="2" t="str">
        <f>IF(ISNUMBER(Tabela1[[#This Row],[w6]]),IF(Tabela1[[#This Row],[w6]]&lt;11,11-Tabela1[[#This Row],[w6]],0)," ")</f>
        <v xml:space="preserve"> </v>
      </c>
      <c r="AP122" s="4" t="str">
        <f>IF(ISNUMBER(Tabela1[[#This Row],[w7]]),IF(Tabela1[[#This Row],[w7]]&lt;21,21-Tabela1[[#This Row],[w7]],0)," ")</f>
        <v xml:space="preserve"> </v>
      </c>
      <c r="AQ122" s="2" t="str">
        <f>IF(ISNUMBER(Tabela1[[#This Row],[w8]]),IF(Tabela1[[#This Row],[w8]]&lt;11,11-Tabela1[[#This Row],[w8]],0)," ")</f>
        <v xml:space="preserve"> </v>
      </c>
      <c r="AR122" s="2" t="str">
        <f>IF(ISNUMBER(Tabela1[[#This Row],[w9]]),IF(Tabela1[[#This Row],[w9]]&lt;11,11-Tabela1[[#This Row],[w9]],0)," ")</f>
        <v xml:space="preserve"> </v>
      </c>
      <c r="AS122" s="2" t="str">
        <f>IF(ISNUMBER(Tabela1[[#This Row],[w10]]),IF(Tabela1[[#This Row],[w10]]&lt;11,11-Tabela1[[#This Row],[w10]],0)," ")</f>
        <v xml:space="preserve"> </v>
      </c>
      <c r="AT122" s="4">
        <f>SUM(Tabela1[[#This Row],[PKT1]:[PKT10]])</f>
        <v>6</v>
      </c>
      <c r="AU122" s="4">
        <f>SUM(Tabela1[[#This Row],[p1]:[p10]])</f>
        <v>0</v>
      </c>
      <c r="AV122" s="4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22" s="4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22" s="4" t="str">
        <f>IF(MID(Tabela1[[#This Row],[Imię]],LEN(Tabela1[[#This Row],[Imię]]),1)="a",Tabela1[[#This Row],[GP]]," ")</f>
        <v xml:space="preserve"> </v>
      </c>
      <c r="AY122" s="4" t="str">
        <f>IF(MID(Tabela1[[#This Row],[Imię]],LEN(Tabela1[[#This Row],[Imię]]),1)="a",Tabela1[[#This Row],[mGP]]," ")</f>
        <v xml:space="preserve"> </v>
      </c>
    </row>
    <row r="123" spans="1:51">
      <c r="A123">
        <v>120</v>
      </c>
      <c r="B123" t="s">
        <v>351</v>
      </c>
      <c r="C123" t="s">
        <v>342</v>
      </c>
      <c r="D123" s="2"/>
      <c r="E123" s="2"/>
      <c r="F123" s="2">
        <v>34</v>
      </c>
      <c r="G123" s="2"/>
      <c r="H123" s="2"/>
      <c r="I123" s="2"/>
      <c r="J123" s="2"/>
      <c r="K123" s="2"/>
      <c r="L123" s="2"/>
      <c r="M123" s="2"/>
      <c r="N123" s="2"/>
      <c r="O123" s="2"/>
      <c r="P123" s="4">
        <f>IF(ISNUMBER(Tabela1[[#This Row],[R1]]),IF(Tabela1[[#This Row],[R1]]&lt;11,11-Tabela1[[#This Row],[R1]],0)," ")</f>
        <v>0</v>
      </c>
      <c r="Q123" s="4" t="str">
        <f>IF(ISNUMBER(Tabela1[[#This Row],[R2]]),IF(Tabela1[[#This Row],[R2]]&lt;21,21-Tabela1[[#This Row],[R2]],0)," ")</f>
        <v xml:space="preserve"> </v>
      </c>
      <c r="R123" s="2" t="str">
        <f>IF(ISNUMBER(Tabela1[[#This Row],[R3]]),IF(Tabela1[[#This Row],[R3]]&lt;11,11-Tabela1[[#This Row],[R3]],0)," ")</f>
        <v xml:space="preserve"> </v>
      </c>
      <c r="S123" s="2" t="str">
        <f>IF(ISNUMBER(Tabela1[[#This Row],[R4]]),IF(Tabela1[[#This Row],[R4]]&lt;11,11-Tabela1[[#This Row],[R4]],0)," ")</f>
        <v xml:space="preserve"> </v>
      </c>
      <c r="T123" s="2" t="str">
        <f>IF(ISNUMBER(Tabela1[[#This Row],[R5]]),IF(Tabela1[[#This Row],[R5]]&lt;11,11-Tabela1[[#This Row],[R5]],0)," ")</f>
        <v xml:space="preserve"> </v>
      </c>
      <c r="U123" s="2" t="str">
        <f>IF(ISNUMBER(Tabela1[[#This Row],[R6]]),IF(Tabela1[[#This Row],[R6]]&lt;11,11-Tabela1[[#This Row],[R6]],0)," ")</f>
        <v xml:space="preserve"> </v>
      </c>
      <c r="V123" s="4" t="str">
        <f>IF(ISNUMBER(Tabela1[[#This Row],[R7]]),IF(Tabela1[[#This Row],[R7]]&lt;21,21-Tabela1[[#This Row],[R7]],0)," ")</f>
        <v xml:space="preserve"> </v>
      </c>
      <c r="W123" s="2" t="str">
        <f>IF(ISNUMBER(Tabela1[[#This Row],[R8]]),IF(Tabela1[[#This Row],[R8]]&lt;11,11-Tabela1[[#This Row],[R8]],0)," ")</f>
        <v xml:space="preserve"> </v>
      </c>
      <c r="X123" s="2" t="str">
        <f>IF(ISNUMBER(Tabela1[[#This Row],[R9]]),IF(Tabela1[[#This Row],[R9]]&lt;11,11-Tabela1[[#This Row],[R9]],0)," ")</f>
        <v xml:space="preserve"> </v>
      </c>
      <c r="Y123" s="2" t="str">
        <f>IF(ISNUMBER(Tabela1[[#This Row],[R10]]),IF(Tabela1[[#This Row],[R10]]&lt;11,11-Tabela1[[#This Row],[R10]],0)," ")</f>
        <v xml:space="preserve"> </v>
      </c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4" t="str">
        <f>IF(ISNUMBER(Tabela1[[#This Row],[w1]]),IF(Tabela1[[#This Row],[w1]]&lt;11,11-Tabela1[[#This Row],[w1]],0)," ")</f>
        <v xml:space="preserve"> </v>
      </c>
      <c r="AK123" s="4" t="str">
        <f>IF(ISNUMBER(Tabela1[[#This Row],[w2]]),IF(Tabela1[[#This Row],[w2]]&lt;21,21-Tabela1[[#This Row],[w2]],0)," ")</f>
        <v xml:space="preserve"> </v>
      </c>
      <c r="AL123" s="2" t="str">
        <f>IF(ISNUMBER(Tabela1[[#This Row],[w3]]),IF(Tabela1[[#This Row],[w3]]&lt;11,11-Tabela1[[#This Row],[w3]],0)," ")</f>
        <v xml:space="preserve"> </v>
      </c>
      <c r="AM123" s="2" t="str">
        <f>IF(ISNUMBER(Tabela1[[#This Row],[w4]]),IF(Tabela1[[#This Row],[w4]]&lt;11,11-Tabela1[[#This Row],[w4]],0)," ")</f>
        <v xml:space="preserve"> </v>
      </c>
      <c r="AN123" s="2" t="str">
        <f>IF(ISNUMBER(Tabela1[[#This Row],[w5]]),IF(Tabela1[[#This Row],[w5]]&lt;11,11-Tabela1[[#This Row],[w5]],0)," ")</f>
        <v xml:space="preserve"> </v>
      </c>
      <c r="AO123" s="2" t="str">
        <f>IF(ISNUMBER(Tabela1[[#This Row],[w6]]),IF(Tabela1[[#This Row],[w6]]&lt;11,11-Tabela1[[#This Row],[w6]],0)," ")</f>
        <v xml:space="preserve"> </v>
      </c>
      <c r="AP123" s="4" t="str">
        <f>IF(ISNUMBER(Tabela1[[#This Row],[w7]]),IF(Tabela1[[#This Row],[w7]]&lt;21,21-Tabela1[[#This Row],[w7]],0)," ")</f>
        <v xml:space="preserve"> </v>
      </c>
      <c r="AQ123" s="2" t="str">
        <f>IF(ISNUMBER(Tabela1[[#This Row],[w8]]),IF(Tabela1[[#This Row],[w8]]&lt;11,11-Tabela1[[#This Row],[w8]],0)," ")</f>
        <v xml:space="preserve"> </v>
      </c>
      <c r="AR123" s="2" t="str">
        <f>IF(ISNUMBER(Tabela1[[#This Row],[w9]]),IF(Tabela1[[#This Row],[w9]]&lt;11,11-Tabela1[[#This Row],[w9]],0)," ")</f>
        <v xml:space="preserve"> </v>
      </c>
      <c r="AS123" s="2" t="str">
        <f>IF(ISNUMBER(Tabela1[[#This Row],[w10]]),IF(Tabela1[[#This Row],[w10]]&lt;11,11-Tabela1[[#This Row],[w10]],0)," ")</f>
        <v xml:space="preserve"> </v>
      </c>
      <c r="AT123" s="4">
        <f>SUM(Tabela1[[#This Row],[PKT1]:[PKT10]])</f>
        <v>0</v>
      </c>
      <c r="AU123" s="4">
        <f>SUM(Tabela1[[#This Row],[p1]:[p10]])</f>
        <v>0</v>
      </c>
      <c r="AV123" s="4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23" s="4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23" s="4" t="str">
        <f>IF(MID(Tabela1[[#This Row],[Imię]],LEN(Tabela1[[#This Row],[Imię]]),1)="a",Tabela1[[#This Row],[GP]]," ")</f>
        <v xml:space="preserve"> </v>
      </c>
      <c r="AY123" s="4" t="str">
        <f>IF(MID(Tabela1[[#This Row],[Imię]],LEN(Tabela1[[#This Row],[Imię]]),1)="a",Tabela1[[#This Row],[mGP]]," ")</f>
        <v xml:space="preserve"> </v>
      </c>
    </row>
    <row r="124" spans="1:51">
      <c r="A124">
        <v>121</v>
      </c>
      <c r="B124" t="s">
        <v>197</v>
      </c>
      <c r="C124" t="s">
        <v>342</v>
      </c>
      <c r="D124" s="2"/>
      <c r="E124" s="2"/>
      <c r="F124" s="2">
        <v>26</v>
      </c>
      <c r="G124" s="2"/>
      <c r="H124" s="2"/>
      <c r="I124" s="2"/>
      <c r="J124" s="2"/>
      <c r="K124" s="2"/>
      <c r="L124" s="2"/>
      <c r="M124" s="2"/>
      <c r="N124" s="2"/>
      <c r="O124" s="2"/>
      <c r="P124" s="4">
        <f>IF(ISNUMBER(Tabela1[[#This Row],[R1]]),IF(Tabela1[[#This Row],[R1]]&lt;11,11-Tabela1[[#This Row],[R1]],0)," ")</f>
        <v>0</v>
      </c>
      <c r="Q124" s="4" t="str">
        <f>IF(ISNUMBER(Tabela1[[#This Row],[R2]]),IF(Tabela1[[#This Row],[R2]]&lt;21,21-Tabela1[[#This Row],[R2]],0)," ")</f>
        <v xml:space="preserve"> </v>
      </c>
      <c r="R124" s="2" t="str">
        <f>IF(ISNUMBER(Tabela1[[#This Row],[R3]]),IF(Tabela1[[#This Row],[R3]]&lt;11,11-Tabela1[[#This Row],[R3]],0)," ")</f>
        <v xml:space="preserve"> </v>
      </c>
      <c r="S124" s="2" t="str">
        <f>IF(ISNUMBER(Tabela1[[#This Row],[R4]]),IF(Tabela1[[#This Row],[R4]]&lt;11,11-Tabela1[[#This Row],[R4]],0)," ")</f>
        <v xml:space="preserve"> </v>
      </c>
      <c r="T124" s="2" t="str">
        <f>IF(ISNUMBER(Tabela1[[#This Row],[R5]]),IF(Tabela1[[#This Row],[R5]]&lt;11,11-Tabela1[[#This Row],[R5]],0)," ")</f>
        <v xml:space="preserve"> </v>
      </c>
      <c r="U124" s="2" t="str">
        <f>IF(ISNUMBER(Tabela1[[#This Row],[R6]]),IF(Tabela1[[#This Row],[R6]]&lt;11,11-Tabela1[[#This Row],[R6]],0)," ")</f>
        <v xml:space="preserve"> </v>
      </c>
      <c r="V124" s="4" t="str">
        <f>IF(ISNUMBER(Tabela1[[#This Row],[R7]]),IF(Tabela1[[#This Row],[R7]]&lt;21,21-Tabela1[[#This Row],[R7]],0)," ")</f>
        <v xml:space="preserve"> </v>
      </c>
      <c r="W124" s="2" t="str">
        <f>IF(ISNUMBER(Tabela1[[#This Row],[R8]]),IF(Tabela1[[#This Row],[R8]]&lt;11,11-Tabela1[[#This Row],[R8]],0)," ")</f>
        <v xml:space="preserve"> </v>
      </c>
      <c r="X124" s="2" t="str">
        <f>IF(ISNUMBER(Tabela1[[#This Row],[R9]]),IF(Tabela1[[#This Row],[R9]]&lt;11,11-Tabela1[[#This Row],[R9]],0)," ")</f>
        <v xml:space="preserve"> </v>
      </c>
      <c r="Y124" s="2" t="str">
        <f>IF(ISNUMBER(Tabela1[[#This Row],[R10]]),IF(Tabela1[[#This Row],[R10]]&lt;11,11-Tabela1[[#This Row],[R10]],0)," ")</f>
        <v xml:space="preserve"> </v>
      </c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4" t="str">
        <f>IF(ISNUMBER(Tabela1[[#This Row],[w1]]),IF(Tabela1[[#This Row],[w1]]&lt;11,11-Tabela1[[#This Row],[w1]],0)," ")</f>
        <v xml:space="preserve"> </v>
      </c>
      <c r="AK124" s="4" t="str">
        <f>IF(ISNUMBER(Tabela1[[#This Row],[w2]]),IF(Tabela1[[#This Row],[w2]]&lt;21,21-Tabela1[[#This Row],[w2]],0)," ")</f>
        <v xml:space="preserve"> </v>
      </c>
      <c r="AL124" s="2" t="str">
        <f>IF(ISNUMBER(Tabela1[[#This Row],[w3]]),IF(Tabela1[[#This Row],[w3]]&lt;11,11-Tabela1[[#This Row],[w3]],0)," ")</f>
        <v xml:space="preserve"> </v>
      </c>
      <c r="AM124" s="2" t="str">
        <f>IF(ISNUMBER(Tabela1[[#This Row],[w4]]),IF(Tabela1[[#This Row],[w4]]&lt;11,11-Tabela1[[#This Row],[w4]],0)," ")</f>
        <v xml:space="preserve"> </v>
      </c>
      <c r="AN124" s="2" t="str">
        <f>IF(ISNUMBER(Tabela1[[#This Row],[w5]]),IF(Tabela1[[#This Row],[w5]]&lt;11,11-Tabela1[[#This Row],[w5]],0)," ")</f>
        <v xml:space="preserve"> </v>
      </c>
      <c r="AO124" s="2" t="str">
        <f>IF(ISNUMBER(Tabela1[[#This Row],[w6]]),IF(Tabela1[[#This Row],[w6]]&lt;11,11-Tabela1[[#This Row],[w6]],0)," ")</f>
        <v xml:space="preserve"> </v>
      </c>
      <c r="AP124" s="4" t="str">
        <f>IF(ISNUMBER(Tabela1[[#This Row],[w7]]),IF(Tabela1[[#This Row],[w7]]&lt;21,21-Tabela1[[#This Row],[w7]],0)," ")</f>
        <v xml:space="preserve"> </v>
      </c>
      <c r="AQ124" s="2" t="str">
        <f>IF(ISNUMBER(Tabela1[[#This Row],[w8]]),IF(Tabela1[[#This Row],[w8]]&lt;11,11-Tabela1[[#This Row],[w8]],0)," ")</f>
        <v xml:space="preserve"> </v>
      </c>
      <c r="AR124" s="2" t="str">
        <f>IF(ISNUMBER(Tabela1[[#This Row],[w9]]),IF(Tabela1[[#This Row],[w9]]&lt;11,11-Tabela1[[#This Row],[w9]],0)," ")</f>
        <v xml:space="preserve"> </v>
      </c>
      <c r="AS124" s="2" t="str">
        <f>IF(ISNUMBER(Tabela1[[#This Row],[w10]]),IF(Tabela1[[#This Row],[w10]]&lt;11,11-Tabela1[[#This Row],[w10]],0)," ")</f>
        <v xml:space="preserve"> </v>
      </c>
      <c r="AT124" s="4">
        <f>SUM(Tabela1[[#This Row],[PKT1]:[PKT10]])</f>
        <v>0</v>
      </c>
      <c r="AU124" s="4">
        <f>SUM(Tabela1[[#This Row],[p1]:[p10]])</f>
        <v>0</v>
      </c>
      <c r="AV124" s="4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24" s="4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24" s="4" t="str">
        <f>IF(MID(Tabela1[[#This Row],[Imię]],LEN(Tabela1[[#This Row],[Imię]]),1)="a",Tabela1[[#This Row],[GP]]," ")</f>
        <v xml:space="preserve"> </v>
      </c>
      <c r="AY124" s="4" t="str">
        <f>IF(MID(Tabela1[[#This Row],[Imię]],LEN(Tabela1[[#This Row],[Imię]]),1)="a",Tabela1[[#This Row],[mGP]]," ")</f>
        <v xml:space="preserve"> </v>
      </c>
    </row>
    <row r="125" spans="1:51">
      <c r="A125">
        <v>122</v>
      </c>
      <c r="B125" t="s">
        <v>238</v>
      </c>
      <c r="C125" t="s">
        <v>239</v>
      </c>
      <c r="F125">
        <v>50</v>
      </c>
      <c r="G125">
        <v>7</v>
      </c>
      <c r="H125">
        <v>7</v>
      </c>
      <c r="I125">
        <v>6</v>
      </c>
      <c r="M125">
        <v>15</v>
      </c>
      <c r="N125">
        <v>9</v>
      </c>
      <c r="P125" s="3">
        <f>IF(ISNUMBER(Tabela1[[#This Row],[R1]]),IF(Tabela1[[#This Row],[R1]]&lt;11,11-Tabela1[[#This Row],[R1]],0)," ")</f>
        <v>0</v>
      </c>
      <c r="Q125" s="3">
        <f>IF(ISNUMBER(Tabela1[[#This Row],[R2]]),IF(Tabela1[[#This Row],[R2]]&lt;21,21-Tabela1[[#This Row],[R2]],0)," ")</f>
        <v>14</v>
      </c>
      <c r="R125" s="3">
        <f>IF(ISNUMBER(Tabela1[[#This Row],[R3]]),IF(Tabela1[[#This Row],[R3]]&lt;11,11-Tabela1[[#This Row],[R3]],0)," ")</f>
        <v>4</v>
      </c>
      <c r="S125" s="3">
        <f>IF(ISNUMBER(Tabela1[[#This Row],[R4]]),IF(Tabela1[[#This Row],[R4]]&lt;11,11-Tabela1[[#This Row],[R4]],0)," ")</f>
        <v>5</v>
      </c>
      <c r="T125" s="3" t="str">
        <f>IF(ISNUMBER(Tabela1[[#This Row],[R5]]),IF(Tabela1[[#This Row],[R5]]&lt;11,11-Tabela1[[#This Row],[R5]],0)," ")</f>
        <v xml:space="preserve"> </v>
      </c>
      <c r="U125" s="3" t="str">
        <f>IF(ISNUMBER(Tabela1[[#This Row],[R6]]),IF(Tabela1[[#This Row],[R6]]&lt;11,11-Tabela1[[#This Row],[R6]],0)," ")</f>
        <v xml:space="preserve"> </v>
      </c>
      <c r="V125" s="3" t="str">
        <f>IF(ISNUMBER(Tabela1[[#This Row],[R7]]),IF(Tabela1[[#This Row],[R7]]&lt;21,21-Tabela1[[#This Row],[R7]],0)," ")</f>
        <v xml:space="preserve"> </v>
      </c>
      <c r="W125" s="3">
        <f>IF(ISNUMBER(Tabela1[[#This Row],[R8]]),IF(Tabela1[[#This Row],[R8]]&lt;11,11-Tabela1[[#This Row],[R8]],0)," ")</f>
        <v>0</v>
      </c>
      <c r="X125" s="3">
        <f>IF(ISNUMBER(Tabela1[[#This Row],[R9]]),IF(Tabela1[[#This Row],[R9]]&lt;11,11-Tabela1[[#This Row],[R9]],0)," ")</f>
        <v>2</v>
      </c>
      <c r="Y125" s="3" t="str">
        <f>IF(ISNUMBER(Tabela1[[#This Row],[R10]]),IF(Tabela1[[#This Row],[R10]]&lt;11,11-Tabela1[[#This Row],[R10]],0)," ")</f>
        <v xml:space="preserve"> </v>
      </c>
      <c r="AJ125" s="3" t="str">
        <f>IF(ISNUMBER(Tabela1[[#This Row],[w1]]),IF(Tabela1[[#This Row],[w1]]&lt;11,11-Tabela1[[#This Row],[w1]],0)," ")</f>
        <v xml:space="preserve"> </v>
      </c>
      <c r="AK125" s="3" t="str">
        <f>IF(ISNUMBER(Tabela1[[#This Row],[w2]]),IF(Tabela1[[#This Row],[w2]]&lt;21,21-Tabela1[[#This Row],[w2]],0)," ")</f>
        <v xml:space="preserve"> </v>
      </c>
      <c r="AL125" s="3" t="str">
        <f>IF(ISNUMBER(Tabela1[[#This Row],[w3]]),IF(Tabela1[[#This Row],[w3]]&lt;11,11-Tabela1[[#This Row],[w3]],0)," ")</f>
        <v xml:space="preserve"> </v>
      </c>
      <c r="AM125" s="3" t="str">
        <f>IF(ISNUMBER(Tabela1[[#This Row],[w4]]),IF(Tabela1[[#This Row],[w4]]&lt;11,11-Tabela1[[#This Row],[w4]],0)," ")</f>
        <v xml:space="preserve"> </v>
      </c>
      <c r="AN125" s="3" t="str">
        <f>IF(ISNUMBER(Tabela1[[#This Row],[w5]]),IF(Tabela1[[#This Row],[w5]]&lt;11,11-Tabela1[[#This Row],[w5]],0)," ")</f>
        <v xml:space="preserve"> </v>
      </c>
      <c r="AO125" s="3" t="str">
        <f>IF(ISNUMBER(Tabela1[[#This Row],[w6]]),IF(Tabela1[[#This Row],[w6]]&lt;11,11-Tabela1[[#This Row],[w6]],0)," ")</f>
        <v xml:space="preserve"> </v>
      </c>
      <c r="AP125" s="3" t="str">
        <f>IF(ISNUMBER(Tabela1[[#This Row],[w7]]),IF(Tabela1[[#This Row],[w7]]&lt;21,21-Tabela1[[#This Row],[w7]],0)," ")</f>
        <v xml:space="preserve"> </v>
      </c>
      <c r="AQ125" s="3" t="str">
        <f>IF(ISNUMBER(Tabela1[[#This Row],[w8]]),IF(Tabela1[[#This Row],[w8]]&lt;11,11-Tabela1[[#This Row],[w8]],0)," ")</f>
        <v xml:space="preserve"> </v>
      </c>
      <c r="AR125" s="3" t="str">
        <f>IF(ISNUMBER(Tabela1[[#This Row],[w9]]),IF(Tabela1[[#This Row],[w9]]&lt;11,11-Tabela1[[#This Row],[w9]],0)," ")</f>
        <v xml:space="preserve"> </v>
      </c>
      <c r="AS125" s="3" t="str">
        <f>IF(ISNUMBER(Tabela1[[#This Row],[w10]]),IF(Tabela1[[#This Row],[w10]]&lt;11,11-Tabela1[[#This Row],[w10]],0)," ")</f>
        <v xml:space="preserve"> </v>
      </c>
      <c r="AT125" s="3">
        <f>SUM(Tabela1[[#This Row],[PKT1]:[PKT10]])</f>
        <v>25</v>
      </c>
      <c r="AU125" s="3">
        <f>SUM(Tabela1[[#This Row],[p1]:[p10]])</f>
        <v>0</v>
      </c>
      <c r="AV125" s="3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>25</v>
      </c>
      <c r="AW125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25" s="3">
        <f>IF(MID(Tabela1[[#This Row],[Imię]],LEN(Tabela1[[#This Row],[Imię]]),1)="a",Tabela1[[#This Row],[GP]]," ")</f>
        <v>25</v>
      </c>
      <c r="AY125" s="3" t="str">
        <f>IF(MID(Tabela1[[#This Row],[Imię]],LEN(Tabela1[[#This Row],[Imię]]),1)="a",Tabela1[[#This Row],[mGP]]," ")</f>
        <v xml:space="preserve"> </v>
      </c>
    </row>
    <row r="126" spans="1:51">
      <c r="A126">
        <v>123</v>
      </c>
      <c r="B126" t="s">
        <v>233</v>
      </c>
      <c r="C126" t="s">
        <v>234</v>
      </c>
      <c r="F126">
        <v>34</v>
      </c>
      <c r="G126">
        <v>2</v>
      </c>
      <c r="H126">
        <v>3</v>
      </c>
      <c r="I126">
        <v>4</v>
      </c>
      <c r="M126">
        <v>12</v>
      </c>
      <c r="N126">
        <v>6</v>
      </c>
      <c r="P126" s="3">
        <f>IF(ISNUMBER(Tabela1[[#This Row],[R1]]),IF(Tabela1[[#This Row],[R1]]&lt;11,11-Tabela1[[#This Row],[R1]],0)," ")</f>
        <v>0</v>
      </c>
      <c r="Q126" s="3">
        <f>IF(ISNUMBER(Tabela1[[#This Row],[R2]]),IF(Tabela1[[#This Row],[R2]]&lt;21,21-Tabela1[[#This Row],[R2]],0)," ")</f>
        <v>19</v>
      </c>
      <c r="R126" s="3">
        <f>IF(ISNUMBER(Tabela1[[#This Row],[R3]]),IF(Tabela1[[#This Row],[R3]]&lt;11,11-Tabela1[[#This Row],[R3]],0)," ")</f>
        <v>8</v>
      </c>
      <c r="S126" s="3">
        <f>IF(ISNUMBER(Tabela1[[#This Row],[R4]]),IF(Tabela1[[#This Row],[R4]]&lt;11,11-Tabela1[[#This Row],[R4]],0)," ")</f>
        <v>7</v>
      </c>
      <c r="T126" s="3" t="str">
        <f>IF(ISNUMBER(Tabela1[[#This Row],[R5]]),IF(Tabela1[[#This Row],[R5]]&lt;11,11-Tabela1[[#This Row],[R5]],0)," ")</f>
        <v xml:space="preserve"> </v>
      </c>
      <c r="U126" s="3" t="str">
        <f>IF(ISNUMBER(Tabela1[[#This Row],[R6]]),IF(Tabela1[[#This Row],[R6]]&lt;11,11-Tabela1[[#This Row],[R6]],0)," ")</f>
        <v xml:space="preserve"> </v>
      </c>
      <c r="V126" s="3" t="str">
        <f>IF(ISNUMBER(Tabela1[[#This Row],[R7]]),IF(Tabela1[[#This Row],[R7]]&lt;21,21-Tabela1[[#This Row],[R7]],0)," ")</f>
        <v xml:space="preserve"> </v>
      </c>
      <c r="W126" s="3">
        <f>IF(ISNUMBER(Tabela1[[#This Row],[R8]]),IF(Tabela1[[#This Row],[R8]]&lt;11,11-Tabela1[[#This Row],[R8]],0)," ")</f>
        <v>0</v>
      </c>
      <c r="X126" s="3">
        <f>IF(ISNUMBER(Tabela1[[#This Row],[R9]]),IF(Tabela1[[#This Row],[R9]]&lt;11,11-Tabela1[[#This Row],[R9]],0)," ")</f>
        <v>5</v>
      </c>
      <c r="Y126" s="3" t="str">
        <f>IF(ISNUMBER(Tabela1[[#This Row],[R10]]),IF(Tabela1[[#This Row],[R10]]&lt;11,11-Tabela1[[#This Row],[R10]],0)," ")</f>
        <v xml:space="preserve"> </v>
      </c>
      <c r="AJ126" s="3" t="str">
        <f>IF(ISNUMBER(Tabela1[[#This Row],[w1]]),IF(Tabela1[[#This Row],[w1]]&lt;11,11-Tabela1[[#This Row],[w1]],0)," ")</f>
        <v xml:space="preserve"> </v>
      </c>
      <c r="AK126" s="3" t="str">
        <f>IF(ISNUMBER(Tabela1[[#This Row],[w2]]),IF(Tabela1[[#This Row],[w2]]&lt;21,21-Tabela1[[#This Row],[w2]],0)," ")</f>
        <v xml:space="preserve"> </v>
      </c>
      <c r="AL126" s="3" t="str">
        <f>IF(ISNUMBER(Tabela1[[#This Row],[w3]]),IF(Tabela1[[#This Row],[w3]]&lt;11,11-Tabela1[[#This Row],[w3]],0)," ")</f>
        <v xml:space="preserve"> </v>
      </c>
      <c r="AM126" s="3" t="str">
        <f>IF(ISNUMBER(Tabela1[[#This Row],[w4]]),IF(Tabela1[[#This Row],[w4]]&lt;11,11-Tabela1[[#This Row],[w4]],0)," ")</f>
        <v xml:space="preserve"> </v>
      </c>
      <c r="AN126" s="3" t="str">
        <f>IF(ISNUMBER(Tabela1[[#This Row],[w5]]),IF(Tabela1[[#This Row],[w5]]&lt;11,11-Tabela1[[#This Row],[w5]],0)," ")</f>
        <v xml:space="preserve"> </v>
      </c>
      <c r="AO126" s="3" t="str">
        <f>IF(ISNUMBER(Tabela1[[#This Row],[w6]]),IF(Tabela1[[#This Row],[w6]]&lt;11,11-Tabela1[[#This Row],[w6]],0)," ")</f>
        <v xml:space="preserve"> </v>
      </c>
      <c r="AP126" s="3" t="str">
        <f>IF(ISNUMBER(Tabela1[[#This Row],[w7]]),IF(Tabela1[[#This Row],[w7]]&lt;21,21-Tabela1[[#This Row],[w7]],0)," ")</f>
        <v xml:space="preserve"> </v>
      </c>
      <c r="AQ126" s="3" t="str">
        <f>IF(ISNUMBER(Tabela1[[#This Row],[w8]]),IF(Tabela1[[#This Row],[w8]]&lt;11,11-Tabela1[[#This Row],[w8]],0)," ")</f>
        <v xml:space="preserve"> </v>
      </c>
      <c r="AR126" s="3" t="str">
        <f>IF(ISNUMBER(Tabela1[[#This Row],[w9]]),IF(Tabela1[[#This Row],[w9]]&lt;11,11-Tabela1[[#This Row],[w9]],0)," ")</f>
        <v xml:space="preserve"> </v>
      </c>
      <c r="AS126" s="3" t="str">
        <f>IF(ISNUMBER(Tabela1[[#This Row],[w10]]),IF(Tabela1[[#This Row],[w10]]&lt;11,11-Tabela1[[#This Row],[w10]],0)," ")</f>
        <v xml:space="preserve"> </v>
      </c>
      <c r="AT126" s="3">
        <f>SUM(Tabela1[[#This Row],[PKT1]:[PKT10]])</f>
        <v>39</v>
      </c>
      <c r="AU126" s="3">
        <f>SUM(Tabela1[[#This Row],[p1]:[p10]])</f>
        <v>0</v>
      </c>
      <c r="AV126" s="3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>39</v>
      </c>
      <c r="AW126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26" s="3" t="str">
        <f>IF(MID(Tabela1[[#This Row],[Imię]],LEN(Tabela1[[#This Row],[Imię]]),1)="a",Tabela1[[#This Row],[GP]]," ")</f>
        <v xml:space="preserve"> </v>
      </c>
      <c r="AY126" s="3" t="str">
        <f>IF(MID(Tabela1[[#This Row],[Imię]],LEN(Tabela1[[#This Row],[Imię]]),1)="a",Tabela1[[#This Row],[mGP]]," ")</f>
        <v xml:space="preserve"> </v>
      </c>
    </row>
    <row r="127" spans="1:51">
      <c r="A127">
        <v>124</v>
      </c>
      <c r="B127" t="s">
        <v>304</v>
      </c>
      <c r="C127" t="s">
        <v>315</v>
      </c>
      <c r="F127">
        <v>52</v>
      </c>
      <c r="P127" s="3">
        <f>IF(ISNUMBER(Tabela1[[#This Row],[R1]]),IF(Tabela1[[#This Row],[R1]]&lt;11,11-Tabela1[[#This Row],[R1]],0)," ")</f>
        <v>0</v>
      </c>
      <c r="Q127" s="3" t="str">
        <f>IF(ISNUMBER(Tabela1[[#This Row],[R2]]),IF(Tabela1[[#This Row],[R2]]&lt;21,21-Tabela1[[#This Row],[R2]],0)," ")</f>
        <v xml:space="preserve"> </v>
      </c>
      <c r="R127" s="3" t="str">
        <f>IF(ISNUMBER(Tabela1[[#This Row],[R3]]),IF(Tabela1[[#This Row],[R3]]&lt;11,11-Tabela1[[#This Row],[R3]],0)," ")</f>
        <v xml:space="preserve"> </v>
      </c>
      <c r="S127" s="3" t="str">
        <f>IF(ISNUMBER(Tabela1[[#This Row],[R4]]),IF(Tabela1[[#This Row],[R4]]&lt;11,11-Tabela1[[#This Row],[R4]],0)," ")</f>
        <v xml:space="preserve"> </v>
      </c>
      <c r="T127" s="3" t="str">
        <f>IF(ISNUMBER(Tabela1[[#This Row],[R5]]),IF(Tabela1[[#This Row],[R5]]&lt;11,11-Tabela1[[#This Row],[R5]],0)," ")</f>
        <v xml:space="preserve"> </v>
      </c>
      <c r="U127" s="3" t="str">
        <f>IF(ISNUMBER(Tabela1[[#This Row],[R6]]),IF(Tabela1[[#This Row],[R6]]&lt;11,11-Tabela1[[#This Row],[R6]],0)," ")</f>
        <v xml:space="preserve"> </v>
      </c>
      <c r="V127" s="3" t="str">
        <f>IF(ISNUMBER(Tabela1[[#This Row],[R7]]),IF(Tabela1[[#This Row],[R7]]&lt;21,21-Tabela1[[#This Row],[R7]],0)," ")</f>
        <v xml:space="preserve"> </v>
      </c>
      <c r="W127" s="3" t="str">
        <f>IF(ISNUMBER(Tabela1[[#This Row],[R8]]),IF(Tabela1[[#This Row],[R8]]&lt;11,11-Tabela1[[#This Row],[R8]],0)," ")</f>
        <v xml:space="preserve"> </v>
      </c>
      <c r="X127" s="3" t="str">
        <f>IF(ISNUMBER(Tabela1[[#This Row],[R9]]),IF(Tabela1[[#This Row],[R9]]&lt;11,11-Tabela1[[#This Row],[R9]],0)," ")</f>
        <v xml:space="preserve"> </v>
      </c>
      <c r="Y127" s="3" t="str">
        <f>IF(ISNUMBER(Tabela1[[#This Row],[R10]]),IF(Tabela1[[#This Row],[R10]]&lt;11,11-Tabela1[[#This Row],[R10]],0)," ")</f>
        <v xml:space="preserve"> </v>
      </c>
      <c r="AJ127" s="3" t="str">
        <f>IF(ISNUMBER(Tabela1[[#This Row],[w1]]),IF(Tabela1[[#This Row],[w1]]&lt;11,11-Tabela1[[#This Row],[w1]],0)," ")</f>
        <v xml:space="preserve"> </v>
      </c>
      <c r="AK127" s="3" t="str">
        <f>IF(ISNUMBER(Tabela1[[#This Row],[w2]]),IF(Tabela1[[#This Row],[w2]]&lt;21,21-Tabela1[[#This Row],[w2]],0)," ")</f>
        <v xml:space="preserve"> </v>
      </c>
      <c r="AL127" s="3" t="str">
        <f>IF(ISNUMBER(Tabela1[[#This Row],[w3]]),IF(Tabela1[[#This Row],[w3]]&lt;11,11-Tabela1[[#This Row],[w3]],0)," ")</f>
        <v xml:space="preserve"> </v>
      </c>
      <c r="AM127" s="3" t="str">
        <f>IF(ISNUMBER(Tabela1[[#This Row],[w4]]),IF(Tabela1[[#This Row],[w4]]&lt;11,11-Tabela1[[#This Row],[w4]],0)," ")</f>
        <v xml:space="preserve"> </v>
      </c>
      <c r="AN127" s="3" t="str">
        <f>IF(ISNUMBER(Tabela1[[#This Row],[w5]]),IF(Tabela1[[#This Row],[w5]]&lt;11,11-Tabela1[[#This Row],[w5]],0)," ")</f>
        <v xml:space="preserve"> </v>
      </c>
      <c r="AO127" s="3" t="str">
        <f>IF(ISNUMBER(Tabela1[[#This Row],[w6]]),IF(Tabela1[[#This Row],[w6]]&lt;11,11-Tabela1[[#This Row],[w6]],0)," ")</f>
        <v xml:space="preserve"> </v>
      </c>
      <c r="AP127" s="3" t="str">
        <f>IF(ISNUMBER(Tabela1[[#This Row],[w7]]),IF(Tabela1[[#This Row],[w7]]&lt;21,21-Tabela1[[#This Row],[w7]],0)," ")</f>
        <v xml:space="preserve"> </v>
      </c>
      <c r="AQ127" s="3" t="str">
        <f>IF(ISNUMBER(Tabela1[[#This Row],[w8]]),IF(Tabela1[[#This Row],[w8]]&lt;11,11-Tabela1[[#This Row],[w8]],0)," ")</f>
        <v xml:space="preserve"> </v>
      </c>
      <c r="AR127" s="3" t="str">
        <f>IF(ISNUMBER(Tabela1[[#This Row],[w9]]),IF(Tabela1[[#This Row],[w9]]&lt;11,11-Tabela1[[#This Row],[w9]],0)," ")</f>
        <v xml:space="preserve"> </v>
      </c>
      <c r="AS127" s="3" t="str">
        <f>IF(ISNUMBER(Tabela1[[#This Row],[w10]]),IF(Tabela1[[#This Row],[w10]]&lt;11,11-Tabela1[[#This Row],[w10]],0)," ")</f>
        <v xml:space="preserve"> </v>
      </c>
      <c r="AT127" s="3">
        <f>SUM(Tabela1[[#This Row],[PKT1]:[PKT10]])</f>
        <v>0</v>
      </c>
      <c r="AU127" s="3">
        <f>SUM(Tabela1[[#This Row],[p1]:[p10]])</f>
        <v>0</v>
      </c>
      <c r="AV127" s="3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27" s="3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27" s="3" t="str">
        <f>IF(MID(Tabela1[[#This Row],[Imię]],LEN(Tabela1[[#This Row],[Imię]]),1)="a",Tabela1[[#This Row],[GP]]," ")</f>
        <v xml:space="preserve"> </v>
      </c>
      <c r="AY127" s="3" t="str">
        <f>IF(MID(Tabela1[[#This Row],[Imię]],LEN(Tabela1[[#This Row],[Imię]]),1)="a",Tabela1[[#This Row],[mGP]]," ")</f>
        <v xml:space="preserve"> </v>
      </c>
    </row>
    <row r="128" spans="1:51">
      <c r="A128">
        <v>125</v>
      </c>
      <c r="B128" s="2" t="s">
        <v>338</v>
      </c>
      <c r="C128" s="2" t="s">
        <v>339</v>
      </c>
      <c r="D128" s="2"/>
      <c r="E128" s="2"/>
      <c r="F128" s="2">
        <v>14</v>
      </c>
      <c r="G128" s="2"/>
      <c r="H128" s="2"/>
      <c r="I128" s="2"/>
      <c r="J128" s="2"/>
      <c r="K128" s="2"/>
      <c r="L128" s="2"/>
      <c r="M128" s="2"/>
      <c r="N128" s="2"/>
      <c r="O128" s="2"/>
      <c r="P128" s="4">
        <f>IF(ISNUMBER(Tabela1[[#This Row],[R1]]),IF(Tabela1[[#This Row],[R1]]&lt;11,11-Tabela1[[#This Row],[R1]],0)," ")</f>
        <v>0</v>
      </c>
      <c r="Q128" s="4" t="str">
        <f>IF(ISNUMBER(Tabela1[[#This Row],[R2]]),IF(Tabela1[[#This Row],[R2]]&lt;21,21-Tabela1[[#This Row],[R2]],0)," ")</f>
        <v xml:space="preserve"> </v>
      </c>
      <c r="R128" s="2" t="str">
        <f>IF(ISNUMBER(Tabela1[[#This Row],[R3]]),IF(Tabela1[[#This Row],[R3]]&lt;11,11-Tabela1[[#This Row],[R3]],0)," ")</f>
        <v xml:space="preserve"> </v>
      </c>
      <c r="S128" s="2" t="str">
        <f>IF(ISNUMBER(Tabela1[[#This Row],[R4]]),IF(Tabela1[[#This Row],[R4]]&lt;11,11-Tabela1[[#This Row],[R4]],0)," ")</f>
        <v xml:space="preserve"> </v>
      </c>
      <c r="T128" s="2" t="str">
        <f>IF(ISNUMBER(Tabela1[[#This Row],[R5]]),IF(Tabela1[[#This Row],[R5]]&lt;11,11-Tabela1[[#This Row],[R5]],0)," ")</f>
        <v xml:space="preserve"> </v>
      </c>
      <c r="U128" s="2" t="str">
        <f>IF(ISNUMBER(Tabela1[[#This Row],[R6]]),IF(Tabela1[[#This Row],[R6]]&lt;11,11-Tabela1[[#This Row],[R6]],0)," ")</f>
        <v xml:space="preserve"> </v>
      </c>
      <c r="V128" s="4" t="str">
        <f>IF(ISNUMBER(Tabela1[[#This Row],[R7]]),IF(Tabela1[[#This Row],[R7]]&lt;21,21-Tabela1[[#This Row],[R7]],0)," ")</f>
        <v xml:space="preserve"> </v>
      </c>
      <c r="W128" s="2" t="str">
        <f>IF(ISNUMBER(Tabela1[[#This Row],[R8]]),IF(Tabela1[[#This Row],[R8]]&lt;11,11-Tabela1[[#This Row],[R8]],0)," ")</f>
        <v xml:space="preserve"> </v>
      </c>
      <c r="X128" s="2" t="str">
        <f>IF(ISNUMBER(Tabela1[[#This Row],[R9]]),IF(Tabela1[[#This Row],[R9]]&lt;11,11-Tabela1[[#This Row],[R9]],0)," ")</f>
        <v xml:space="preserve"> </v>
      </c>
      <c r="Y128" s="2" t="str">
        <f>IF(ISNUMBER(Tabela1[[#This Row],[R10]]),IF(Tabela1[[#This Row],[R10]]&lt;11,11-Tabela1[[#This Row],[R10]],0)," ")</f>
        <v xml:space="preserve"> </v>
      </c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4" t="str">
        <f>IF(ISNUMBER(Tabela1[[#This Row],[w1]]),IF(Tabela1[[#This Row],[w1]]&lt;11,11-Tabela1[[#This Row],[w1]],0)," ")</f>
        <v xml:space="preserve"> </v>
      </c>
      <c r="AK128" s="4" t="str">
        <f>IF(ISNUMBER(Tabela1[[#This Row],[w2]]),IF(Tabela1[[#This Row],[w2]]&lt;21,21-Tabela1[[#This Row],[w2]],0)," ")</f>
        <v xml:space="preserve"> </v>
      </c>
      <c r="AL128" s="2" t="str">
        <f>IF(ISNUMBER(Tabela1[[#This Row],[w3]]),IF(Tabela1[[#This Row],[w3]]&lt;11,11-Tabela1[[#This Row],[w3]],0)," ")</f>
        <v xml:space="preserve"> </v>
      </c>
      <c r="AM128" s="2" t="str">
        <f>IF(ISNUMBER(Tabela1[[#This Row],[w4]]),IF(Tabela1[[#This Row],[w4]]&lt;11,11-Tabela1[[#This Row],[w4]],0)," ")</f>
        <v xml:space="preserve"> </v>
      </c>
      <c r="AN128" s="2" t="str">
        <f>IF(ISNUMBER(Tabela1[[#This Row],[w5]]),IF(Tabela1[[#This Row],[w5]]&lt;11,11-Tabela1[[#This Row],[w5]],0)," ")</f>
        <v xml:space="preserve"> </v>
      </c>
      <c r="AO128" s="2" t="str">
        <f>IF(ISNUMBER(Tabela1[[#This Row],[w6]]),IF(Tabela1[[#This Row],[w6]]&lt;11,11-Tabela1[[#This Row],[w6]],0)," ")</f>
        <v xml:space="preserve"> </v>
      </c>
      <c r="AP128" s="4" t="str">
        <f>IF(ISNUMBER(Tabela1[[#This Row],[w7]]),IF(Tabela1[[#This Row],[w7]]&lt;21,21-Tabela1[[#This Row],[w7]],0)," ")</f>
        <v xml:space="preserve"> </v>
      </c>
      <c r="AQ128" s="2" t="str">
        <f>IF(ISNUMBER(Tabela1[[#This Row],[w8]]),IF(Tabela1[[#This Row],[w8]]&lt;11,11-Tabela1[[#This Row],[w8]],0)," ")</f>
        <v xml:space="preserve"> </v>
      </c>
      <c r="AR128" s="2" t="str">
        <f>IF(ISNUMBER(Tabela1[[#This Row],[w9]]),IF(Tabela1[[#This Row],[w9]]&lt;11,11-Tabela1[[#This Row],[w9]],0)," ")</f>
        <v xml:space="preserve"> </v>
      </c>
      <c r="AS128" s="2" t="str">
        <f>IF(ISNUMBER(Tabela1[[#This Row],[w10]]),IF(Tabela1[[#This Row],[w10]]&lt;11,11-Tabela1[[#This Row],[w10]],0)," ")</f>
        <v xml:space="preserve"> </v>
      </c>
      <c r="AT128" s="4">
        <f>SUM(Tabela1[[#This Row],[PKT1]:[PKT10]])</f>
        <v>0</v>
      </c>
      <c r="AU128" s="4">
        <f>SUM(Tabela1[[#This Row],[p1]:[p10]])</f>
        <v>0</v>
      </c>
      <c r="AV128" s="4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28" s="4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28" s="4" t="str">
        <f>IF(MID(Tabela1[[#This Row],[Imię]],LEN(Tabela1[[#This Row],[Imię]]),1)="a",Tabela1[[#This Row],[GP]]," ")</f>
        <v xml:space="preserve"> </v>
      </c>
      <c r="AY128" s="4" t="str">
        <f>IF(MID(Tabela1[[#This Row],[Imię]],LEN(Tabela1[[#This Row],[Imię]]),1)="a",Tabela1[[#This Row],[mGP]]," ")</f>
        <v xml:space="preserve"> </v>
      </c>
    </row>
    <row r="129" spans="1:51">
      <c r="A129">
        <v>126</v>
      </c>
      <c r="B129" t="s">
        <v>211</v>
      </c>
      <c r="C129" t="s">
        <v>339</v>
      </c>
      <c r="D129" s="2"/>
      <c r="E129" s="2"/>
      <c r="F129" s="2">
        <v>17</v>
      </c>
      <c r="G129" s="2"/>
      <c r="H129" s="2"/>
      <c r="I129" s="2"/>
      <c r="J129" s="2"/>
      <c r="K129" s="2"/>
      <c r="L129" s="2"/>
      <c r="M129" s="2"/>
      <c r="N129" s="2"/>
      <c r="O129" s="2"/>
      <c r="P129" s="4">
        <f>IF(ISNUMBER(Tabela1[[#This Row],[R1]]),IF(Tabela1[[#This Row],[R1]]&lt;11,11-Tabela1[[#This Row],[R1]],0)," ")</f>
        <v>0</v>
      </c>
      <c r="Q129" s="4" t="str">
        <f>IF(ISNUMBER(Tabela1[[#This Row],[R2]]),IF(Tabela1[[#This Row],[R2]]&lt;21,21-Tabela1[[#This Row],[R2]],0)," ")</f>
        <v xml:space="preserve"> </v>
      </c>
      <c r="R129" s="2" t="str">
        <f>IF(ISNUMBER(Tabela1[[#This Row],[R3]]),IF(Tabela1[[#This Row],[R3]]&lt;11,11-Tabela1[[#This Row],[R3]],0)," ")</f>
        <v xml:space="preserve"> </v>
      </c>
      <c r="S129" s="2" t="str">
        <f>IF(ISNUMBER(Tabela1[[#This Row],[R4]]),IF(Tabela1[[#This Row],[R4]]&lt;11,11-Tabela1[[#This Row],[R4]],0)," ")</f>
        <v xml:space="preserve"> </v>
      </c>
      <c r="T129" s="2" t="str">
        <f>IF(ISNUMBER(Tabela1[[#This Row],[R5]]),IF(Tabela1[[#This Row],[R5]]&lt;11,11-Tabela1[[#This Row],[R5]],0)," ")</f>
        <v xml:space="preserve"> </v>
      </c>
      <c r="U129" s="2" t="str">
        <f>IF(ISNUMBER(Tabela1[[#This Row],[R6]]),IF(Tabela1[[#This Row],[R6]]&lt;11,11-Tabela1[[#This Row],[R6]],0)," ")</f>
        <v xml:space="preserve"> </v>
      </c>
      <c r="V129" s="4" t="str">
        <f>IF(ISNUMBER(Tabela1[[#This Row],[R7]]),IF(Tabela1[[#This Row],[R7]]&lt;21,21-Tabela1[[#This Row],[R7]],0)," ")</f>
        <v xml:space="preserve"> </v>
      </c>
      <c r="W129" s="2" t="str">
        <f>IF(ISNUMBER(Tabela1[[#This Row],[R8]]),IF(Tabela1[[#This Row],[R8]]&lt;11,11-Tabela1[[#This Row],[R8]],0)," ")</f>
        <v xml:space="preserve"> </v>
      </c>
      <c r="X129" s="2" t="str">
        <f>IF(ISNUMBER(Tabela1[[#This Row],[R9]]),IF(Tabela1[[#This Row],[R9]]&lt;11,11-Tabela1[[#This Row],[R9]],0)," ")</f>
        <v xml:space="preserve"> </v>
      </c>
      <c r="Y129" s="2" t="str">
        <f>IF(ISNUMBER(Tabela1[[#This Row],[R10]]),IF(Tabela1[[#This Row],[R10]]&lt;11,11-Tabela1[[#This Row],[R10]],0)," ")</f>
        <v xml:space="preserve"> </v>
      </c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4" t="str">
        <f>IF(ISNUMBER(Tabela1[[#This Row],[w1]]),IF(Tabela1[[#This Row],[w1]]&lt;11,11-Tabela1[[#This Row],[w1]],0)," ")</f>
        <v xml:space="preserve"> </v>
      </c>
      <c r="AK129" s="4" t="str">
        <f>IF(ISNUMBER(Tabela1[[#This Row],[w2]]),IF(Tabela1[[#This Row],[w2]]&lt;21,21-Tabela1[[#This Row],[w2]],0)," ")</f>
        <v xml:space="preserve"> </v>
      </c>
      <c r="AL129" s="2" t="str">
        <f>IF(ISNUMBER(Tabela1[[#This Row],[w3]]),IF(Tabela1[[#This Row],[w3]]&lt;11,11-Tabela1[[#This Row],[w3]],0)," ")</f>
        <v xml:space="preserve"> </v>
      </c>
      <c r="AM129" s="2" t="str">
        <f>IF(ISNUMBER(Tabela1[[#This Row],[w4]]),IF(Tabela1[[#This Row],[w4]]&lt;11,11-Tabela1[[#This Row],[w4]],0)," ")</f>
        <v xml:space="preserve"> </v>
      </c>
      <c r="AN129" s="2" t="str">
        <f>IF(ISNUMBER(Tabela1[[#This Row],[w5]]),IF(Tabela1[[#This Row],[w5]]&lt;11,11-Tabela1[[#This Row],[w5]],0)," ")</f>
        <v xml:space="preserve"> </v>
      </c>
      <c r="AO129" s="2" t="str">
        <f>IF(ISNUMBER(Tabela1[[#This Row],[w6]]),IF(Tabela1[[#This Row],[w6]]&lt;11,11-Tabela1[[#This Row],[w6]],0)," ")</f>
        <v xml:space="preserve"> </v>
      </c>
      <c r="AP129" s="4" t="str">
        <f>IF(ISNUMBER(Tabela1[[#This Row],[w7]]),IF(Tabela1[[#This Row],[w7]]&lt;21,21-Tabela1[[#This Row],[w7]],0)," ")</f>
        <v xml:space="preserve"> </v>
      </c>
      <c r="AQ129" s="2" t="str">
        <f>IF(ISNUMBER(Tabela1[[#This Row],[w8]]),IF(Tabela1[[#This Row],[w8]]&lt;11,11-Tabela1[[#This Row],[w8]],0)," ")</f>
        <v xml:space="preserve"> </v>
      </c>
      <c r="AR129" s="2" t="str">
        <f>IF(ISNUMBER(Tabela1[[#This Row],[w9]]),IF(Tabela1[[#This Row],[w9]]&lt;11,11-Tabela1[[#This Row],[w9]],0)," ")</f>
        <v xml:space="preserve"> </v>
      </c>
      <c r="AS129" s="2" t="str">
        <f>IF(ISNUMBER(Tabela1[[#This Row],[w10]]),IF(Tabela1[[#This Row],[w10]]&lt;11,11-Tabela1[[#This Row],[w10]],0)," ")</f>
        <v xml:space="preserve"> </v>
      </c>
      <c r="AT129" s="4">
        <f>SUM(Tabela1[[#This Row],[PKT1]:[PKT10]])</f>
        <v>0</v>
      </c>
      <c r="AU129" s="4">
        <f>SUM(Tabela1[[#This Row],[p1]:[p10]])</f>
        <v>0</v>
      </c>
      <c r="AV129" s="4" t="str">
        <f>IF(COUNTA(Tabela1[[#This Row],[R1]:[R10]])&gt;4,SUM(LARGE(Tabela1[[#This Row],[PKT1]:[PKT10]],1),LARGE(Tabela1[[#This Row],[PKT1]:[PKT10]],2),LARGE(Tabela1[[#This Row],[PKT1]:[PKT10]],3),LARGE(Tabela1[[#This Row],[PKT1]:[PKT10]],4),LARGE(Tabela1[[#This Row],[PKT1]:[PKT10]],5))," ")</f>
        <v xml:space="preserve"> </v>
      </c>
      <c r="AW129" s="4" t="str">
        <f>IF(COUNTA(Tabela1[[#This Row],[w1]:[w10]])&gt;4,SUM(LARGE(Tabela1[[#This Row],[p1]:[p10]],1),LARGE(Tabela1[[#This Row],[p1]:[p10]],2),LARGE(Tabela1[[#This Row],[p1]:[p10]],3),LARGE(Tabela1[[#This Row],[p1]:[p10]],4),LARGE(Tabela1[[#This Row],[p1]:[p10]],5))," ")</f>
        <v xml:space="preserve"> </v>
      </c>
      <c r="AX129" s="4" t="str">
        <f>IF(MID(Tabela1[[#This Row],[Imię]],LEN(Tabela1[[#This Row],[Imię]]),1)="a",Tabela1[[#This Row],[GP]]," ")</f>
        <v xml:space="preserve"> </v>
      </c>
      <c r="AY129" s="4" t="str">
        <f>IF(MID(Tabela1[[#This Row],[Imię]],LEN(Tabela1[[#This Row],[Imię]]),1)="a",Tabela1[[#This Row],[mGP]]," ")</f>
        <v xml:space="preserve"> </v>
      </c>
    </row>
    <row r="130" spans="1:51">
      <c r="F130" s="6" t="s">
        <v>318</v>
      </c>
    </row>
  </sheetData>
  <mergeCells count="3">
    <mergeCell ref="A1:G1"/>
    <mergeCell ref="D2:W2"/>
    <mergeCell ref="X2:AQ2"/>
  </mergeCells>
  <pageMargins left="0.7" right="0.7" top="0.75" bottom="0.75" header="0.3" footer="0.3"/>
  <pageSetup paperSize="9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M12"/>
  <sheetViews>
    <sheetView workbookViewId="0">
      <selection activeCell="G21" sqref="G21"/>
    </sheetView>
  </sheetViews>
  <sheetFormatPr defaultRowHeight="14.25"/>
  <cols>
    <col min="1" max="1" width="4.625" customWidth="1"/>
    <col min="2" max="2" width="35.5" bestFit="1" customWidth="1"/>
    <col min="3" max="3" width="9.125" bestFit="1" customWidth="1"/>
    <col min="4" max="4" width="11" customWidth="1"/>
    <col min="5" max="5" width="17.75" bestFit="1" customWidth="1"/>
    <col min="6" max="6" width="11" customWidth="1"/>
    <col min="7" max="7" width="6.5" bestFit="1" customWidth="1"/>
    <col min="8" max="12" width="11" customWidth="1"/>
    <col min="13" max="13" width="12" customWidth="1"/>
  </cols>
  <sheetData>
    <row r="1" spans="1:13">
      <c r="A1" t="s">
        <v>153</v>
      </c>
      <c r="B1" t="s">
        <v>154</v>
      </c>
      <c r="C1" t="s">
        <v>158</v>
      </c>
      <c r="D1" t="s">
        <v>155</v>
      </c>
      <c r="E1" t="s">
        <v>178</v>
      </c>
      <c r="F1" t="s">
        <v>156</v>
      </c>
      <c r="G1" s="1" t="s">
        <v>157</v>
      </c>
      <c r="H1" t="s">
        <v>103</v>
      </c>
      <c r="I1" t="s">
        <v>104</v>
      </c>
      <c r="J1" t="s">
        <v>105</v>
      </c>
      <c r="K1" t="s">
        <v>106</v>
      </c>
      <c r="L1" t="s">
        <v>107</v>
      </c>
      <c r="M1" t="s">
        <v>108</v>
      </c>
    </row>
    <row r="2" spans="1:13">
      <c r="A2" t="s">
        <v>2</v>
      </c>
      <c r="B2" t="s">
        <v>159</v>
      </c>
      <c r="C2" t="s">
        <v>160</v>
      </c>
      <c r="D2" s="3">
        <f>COUNT(Tabela1[R1])</f>
        <v>57</v>
      </c>
      <c r="E2" s="3">
        <f>MAX(Tabela1[w1])</f>
        <v>5</v>
      </c>
      <c r="F2">
        <f>PRODUCT(SUM(Tabela2[[#This Row],[Frekwencja]],IF(Tabela2[[#This Row],[Frekwencja małe]]&gt;13,Tabela2[[#This Row],[Frekwencja małe]],0)),10)</f>
        <v>570</v>
      </c>
      <c r="G2" s="3">
        <f>PRODUCT(Tabela2[[#This Row],[Fundusz]],0.3)</f>
        <v>171</v>
      </c>
    </row>
    <row r="3" spans="1:13">
      <c r="A3" t="s">
        <v>3</v>
      </c>
      <c r="B3" t="s">
        <v>161</v>
      </c>
      <c r="C3" t="s">
        <v>170</v>
      </c>
      <c r="D3" s="3">
        <f>COUNT(Tabela1[R2])</f>
        <v>8</v>
      </c>
      <c r="E3" s="3">
        <f>MAX(Tabela1[w2])</f>
        <v>0</v>
      </c>
      <c r="F3">
        <f>PRODUCT(SUM(Tabela2[[#This Row],[Frekwencja]],IF(Tabela2[[#This Row],[Frekwencja małe]]&gt;13,Tabela2[[#This Row],[Frekwencja małe]],0)),10)</f>
        <v>80</v>
      </c>
      <c r="G3" s="3">
        <f>PRODUCT(Tabela2[[#This Row],[Fundusz]],0.3)</f>
        <v>24</v>
      </c>
    </row>
    <row r="4" spans="1:13">
      <c r="A4" t="s">
        <v>4</v>
      </c>
      <c r="B4" t="s">
        <v>162</v>
      </c>
      <c r="C4" t="s">
        <v>171</v>
      </c>
      <c r="D4" s="3">
        <f>COUNT(Tabela1[R3])</f>
        <v>8</v>
      </c>
      <c r="E4" s="3">
        <f>MAX(Tabela1[w3])</f>
        <v>1</v>
      </c>
      <c r="F4">
        <f>PRODUCT(SUM(Tabela2[[#This Row],[Frekwencja]],IF(Tabela2[[#This Row],[Frekwencja małe]]&gt;13,Tabela2[[#This Row],[Frekwencja małe]],0)),10)</f>
        <v>80</v>
      </c>
      <c r="G4" s="3">
        <f>PRODUCT(Tabela2[[#This Row],[Fundusz]],0.3)</f>
        <v>24</v>
      </c>
    </row>
    <row r="5" spans="1:13">
      <c r="A5" t="s">
        <v>5</v>
      </c>
      <c r="B5" t="s">
        <v>163</v>
      </c>
      <c r="C5" t="s">
        <v>171</v>
      </c>
      <c r="D5" s="3">
        <f>COUNT(Tabela1[R4])</f>
        <v>8</v>
      </c>
      <c r="E5" s="3">
        <f>MAX(Tabela1[w4])</f>
        <v>1</v>
      </c>
      <c r="F5">
        <f>PRODUCT(SUM(Tabela2[[#This Row],[Frekwencja]],IF(Tabela2[[#This Row],[Frekwencja małe]]&gt;13,Tabela2[[#This Row],[Frekwencja małe]],0)),10)</f>
        <v>80</v>
      </c>
      <c r="G5" s="3">
        <f>PRODUCT(Tabela2[[#This Row],[Fundusz]],0.3)</f>
        <v>24</v>
      </c>
    </row>
    <row r="6" spans="1:13">
      <c r="A6" t="s">
        <v>6</v>
      </c>
      <c r="B6" t="s">
        <v>164</v>
      </c>
      <c r="C6" t="s">
        <v>172</v>
      </c>
      <c r="D6" s="3">
        <f>COUNT(Tabela1[R5])</f>
        <v>19</v>
      </c>
      <c r="E6" s="3">
        <f>MAX(Tabela1[w5])</f>
        <v>18</v>
      </c>
      <c r="F6">
        <f>PRODUCT(SUM(Tabela2[[#This Row],[Frekwencja]],IF(Tabela2[[#This Row],[Frekwencja małe]]&gt;13,Tabela2[[#This Row],[Frekwencja małe]],0)),10)</f>
        <v>370</v>
      </c>
      <c r="G6" s="3">
        <f>PRODUCT(Tabela2[[#This Row],[Fundusz]],0.3)</f>
        <v>111</v>
      </c>
    </row>
    <row r="7" spans="1:13">
      <c r="A7" t="s">
        <v>7</v>
      </c>
      <c r="B7" t="s">
        <v>165</v>
      </c>
      <c r="C7" t="s">
        <v>173</v>
      </c>
      <c r="D7" s="3">
        <f>COUNT(Tabela1[R6])</f>
        <v>24</v>
      </c>
      <c r="E7" s="3">
        <f>MAX(Tabela1[w6])</f>
        <v>10</v>
      </c>
      <c r="F7">
        <f>PRODUCT(SUM(Tabela2[[#This Row],[Frekwencja]],IF(Tabela2[[#This Row],[Frekwencja małe]]&gt;13,Tabela2[[#This Row],[Frekwencja małe]],0)),10)</f>
        <v>240</v>
      </c>
      <c r="G7" s="3">
        <f>PRODUCT(Tabela2[[#This Row],[Fundusz]],0.3)</f>
        <v>72</v>
      </c>
    </row>
    <row r="8" spans="1:13">
      <c r="A8" t="s">
        <v>8</v>
      </c>
      <c r="B8" t="s">
        <v>166</v>
      </c>
      <c r="C8" t="s">
        <v>174</v>
      </c>
      <c r="D8" s="3">
        <f>COUNT(Tabela1[R7])</f>
        <v>11</v>
      </c>
      <c r="E8" s="3">
        <f>MAX(Tabela1[w7])</f>
        <v>6</v>
      </c>
      <c r="F8">
        <f>PRODUCT(SUM(Tabela2[[#This Row],[Frekwencja]],IF(Tabela2[[#This Row],[Frekwencja małe]]&gt;13,Tabela2[[#This Row],[Frekwencja małe]],0)),10)</f>
        <v>110</v>
      </c>
      <c r="G8" s="3">
        <f>PRODUCT(Tabela2[[#This Row],[Fundusz]],0.3)</f>
        <v>33</v>
      </c>
    </row>
    <row r="9" spans="1:13">
      <c r="A9" t="s">
        <v>9</v>
      </c>
      <c r="B9" t="s">
        <v>167</v>
      </c>
      <c r="C9" t="s">
        <v>175</v>
      </c>
      <c r="D9" s="3">
        <f>COUNT(Tabela1[R8])</f>
        <v>24</v>
      </c>
      <c r="E9" s="3">
        <f>MAX(Tabela1[w8])</f>
        <v>12</v>
      </c>
      <c r="F9">
        <f>PRODUCT(SUM(Tabela2[[#This Row],[Frekwencja]],IF(Tabela2[[#This Row],[Frekwencja małe]]&gt;13,Tabela2[[#This Row],[Frekwencja małe]],0)),10)</f>
        <v>240</v>
      </c>
      <c r="G9" s="3">
        <f>PRODUCT(Tabela2[[#This Row],[Fundusz]],0.3)</f>
        <v>72</v>
      </c>
    </row>
    <row r="10" spans="1:13">
      <c r="A10" t="s">
        <v>10</v>
      </c>
      <c r="B10" t="s">
        <v>168</v>
      </c>
      <c r="C10" t="s">
        <v>175</v>
      </c>
      <c r="D10" s="3">
        <f>COUNT(Tabela1[R9])</f>
        <v>13</v>
      </c>
      <c r="E10" s="3">
        <f>MAX(Tabela1[w9])</f>
        <v>4</v>
      </c>
      <c r="F10">
        <f>PRODUCT(SUM(Tabela2[[#This Row],[Frekwencja]],IF(Tabela2[[#This Row],[Frekwencja małe]]&gt;13,Tabela2[[#This Row],[Frekwencja małe]],0)),10)</f>
        <v>130</v>
      </c>
      <c r="G10" s="3">
        <f>PRODUCT(Tabela2[[#This Row],[Fundusz]],0.3)</f>
        <v>39</v>
      </c>
    </row>
    <row r="11" spans="1:13">
      <c r="A11" t="s">
        <v>11</v>
      </c>
      <c r="B11" t="s">
        <v>169</v>
      </c>
      <c r="C11" t="s">
        <v>176</v>
      </c>
      <c r="D11" s="3">
        <f>COUNT(Tabela1[R10])</f>
        <v>0</v>
      </c>
      <c r="E11" s="3">
        <f>MAX(Tabela1[w10])</f>
        <v>0</v>
      </c>
      <c r="F11">
        <f>PRODUCT(SUM(Tabela2[[#This Row],[Frekwencja]],IF(Tabela2[[#This Row],[Frekwencja małe]]&gt;13,Tabela2[[#This Row],[Frekwencja małe]],0)),10)</f>
        <v>0</v>
      </c>
      <c r="G11" s="3">
        <f>PRODUCT(Tabela2[[#This Row],[Fundusz]],0.3)</f>
        <v>0</v>
      </c>
    </row>
    <row r="12" spans="1:13">
      <c r="A12" s="2"/>
      <c r="B12" s="2" t="s">
        <v>177</v>
      </c>
      <c r="C12" s="2"/>
      <c r="D12" s="4">
        <f>COUNTA(Tabela1[Imię])</f>
        <v>126</v>
      </c>
      <c r="E12" s="4">
        <f>COUNTA(Tabela1[do 12 / do IV])</f>
        <v>19</v>
      </c>
      <c r="F12" s="2">
        <f>SUM(F2:F11)</f>
        <v>1900</v>
      </c>
      <c r="G12" s="4">
        <f>PRODUCT(Tabela2[[#This Row],[Fundusz]],0.3)</f>
        <v>570</v>
      </c>
      <c r="H12" s="2"/>
      <c r="I12" s="2"/>
      <c r="J12" s="2"/>
      <c r="K12" s="2"/>
      <c r="L12" s="2"/>
      <c r="M12" s="2"/>
    </row>
  </sheetData>
  <pageMargins left="0.7" right="0.7" top="0.75" bottom="0.75" header="0.3" footer="0.3"/>
  <ignoredErrors>
    <ignoredError sqref="D2:D7 D9:D12" calculatedColumn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B26"/>
  <sheetViews>
    <sheetView topLeftCell="B1" workbookViewId="0">
      <selection activeCell="B13" sqref="B13"/>
    </sheetView>
  </sheetViews>
  <sheetFormatPr defaultRowHeight="14.25"/>
  <cols>
    <col min="1" max="1" width="3.375" bestFit="1" customWidth="1"/>
    <col min="2" max="2" width="110.25" bestFit="1" customWidth="1"/>
  </cols>
  <sheetData>
    <row r="1" spans="1:2">
      <c r="A1" t="s">
        <v>2</v>
      </c>
      <c r="B1" t="s">
        <v>179</v>
      </c>
    </row>
    <row r="2" spans="1:2">
      <c r="A2" t="s">
        <v>3</v>
      </c>
      <c r="B2" t="s">
        <v>180</v>
      </c>
    </row>
    <row r="3" spans="1:2">
      <c r="A3" t="s">
        <v>4</v>
      </c>
      <c r="B3" t="s">
        <v>181</v>
      </c>
    </row>
    <row r="4" spans="1:2">
      <c r="A4" t="s">
        <v>5</v>
      </c>
      <c r="B4" t="s">
        <v>182</v>
      </c>
    </row>
    <row r="5" spans="1:2">
      <c r="A5" t="s">
        <v>6</v>
      </c>
      <c r="B5" t="s">
        <v>183</v>
      </c>
    </row>
    <row r="6" spans="1:2">
      <c r="A6" t="s">
        <v>7</v>
      </c>
      <c r="B6" t="s">
        <v>184</v>
      </c>
    </row>
    <row r="7" spans="1:2">
      <c r="A7" t="s">
        <v>8</v>
      </c>
      <c r="B7" t="s">
        <v>185</v>
      </c>
    </row>
    <row r="8" spans="1:2">
      <c r="A8" t="s">
        <v>9</v>
      </c>
      <c r="B8" t="s">
        <v>186</v>
      </c>
    </row>
    <row r="9" spans="1:2">
      <c r="A9" t="s">
        <v>10</v>
      </c>
      <c r="B9" t="s">
        <v>187</v>
      </c>
    </row>
    <row r="10" spans="1:2">
      <c r="A10" t="s">
        <v>11</v>
      </c>
      <c r="B10" t="s">
        <v>188</v>
      </c>
    </row>
    <row r="11" spans="1:2">
      <c r="A11" t="s">
        <v>12</v>
      </c>
    </row>
    <row r="12" spans="1:2">
      <c r="A12" t="s">
        <v>13</v>
      </c>
      <c r="B12" t="s">
        <v>273</v>
      </c>
    </row>
    <row r="13" spans="1:2">
      <c r="A13" t="s">
        <v>14</v>
      </c>
    </row>
    <row r="14" spans="1:2">
      <c r="A14" t="s">
        <v>15</v>
      </c>
    </row>
    <row r="15" spans="1:2">
      <c r="A15" t="s">
        <v>16</v>
      </c>
    </row>
    <row r="16" spans="1:2">
      <c r="A16" t="s">
        <v>17</v>
      </c>
    </row>
    <row r="17" spans="1:1">
      <c r="A17" t="s">
        <v>18</v>
      </c>
    </row>
    <row r="18" spans="1:1">
      <c r="A18" t="s">
        <v>19</v>
      </c>
    </row>
    <row r="19" spans="1:1">
      <c r="A19" t="s">
        <v>20</v>
      </c>
    </row>
    <row r="20" spans="1:1">
      <c r="A20" t="s">
        <v>21</v>
      </c>
    </row>
    <row r="21" spans="1:1">
      <c r="A21" t="s">
        <v>22</v>
      </c>
    </row>
    <row r="22" spans="1:1">
      <c r="A22" t="s">
        <v>23</v>
      </c>
    </row>
    <row r="23" spans="1:1">
      <c r="A23" t="s">
        <v>24</v>
      </c>
    </row>
    <row r="24" spans="1:1">
      <c r="A24" t="s">
        <v>25</v>
      </c>
    </row>
    <row r="25" spans="1:1">
      <c r="A25" t="s">
        <v>26</v>
      </c>
    </row>
    <row r="26" spans="1:1">
      <c r="A26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wyniki GP</vt:lpstr>
      <vt:lpstr>statystyka</vt:lpstr>
      <vt:lpstr>instrukcja dla wpisującego</vt:lpstr>
      <vt:lpstr>'wyniki GP'!Obszar_wydruku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Korona</dc:creator>
  <cp:lastModifiedBy>Korona</cp:lastModifiedBy>
  <cp:lastPrinted>2011-12-20T18:54:25Z</cp:lastPrinted>
  <dcterms:created xsi:type="dcterms:W3CDTF">2011-01-06T08:25:41Z</dcterms:created>
  <dcterms:modified xsi:type="dcterms:W3CDTF">2012-11-20T21:08:34Z</dcterms:modified>
</cp:coreProperties>
</file>