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115" windowHeight="7740" activeTab="0"/>
  </bookViews>
  <sheets>
    <sheet name="WSGP" sheetId="1" r:id="rId1"/>
    <sheet name="open" sheetId="2" r:id="rId2"/>
  </sheets>
  <definedNames/>
  <calcPr fullCalcOnLoad="1"/>
</workbook>
</file>

<file path=xl/sharedStrings.xml><?xml version="1.0" encoding="utf-8"?>
<sst xmlns="http://schemas.openxmlformats.org/spreadsheetml/2006/main" count="168" uniqueCount="56">
  <si>
    <t>2#</t>
  </si>
  <si>
    <t>3#</t>
  </si>
  <si>
    <t>e.g.</t>
  </si>
  <si>
    <t>s#</t>
  </si>
  <si>
    <t>n#</t>
  </si>
  <si>
    <t>h#</t>
  </si>
  <si>
    <t>Total</t>
  </si>
  <si>
    <t>Place</t>
  </si>
  <si>
    <t xml:space="preserve">Nr. </t>
  </si>
  <si>
    <t>Fed</t>
  </si>
  <si>
    <t>Name</t>
  </si>
  <si>
    <t>Rating</t>
  </si>
  <si>
    <t>Geb.</t>
  </si>
  <si>
    <t>Pkt</t>
  </si>
  <si>
    <t>Time</t>
  </si>
  <si>
    <t>Hilfsfeld</t>
  </si>
  <si>
    <t>FM</t>
  </si>
  <si>
    <t>GM</t>
  </si>
  <si>
    <t>BLR</t>
  </si>
  <si>
    <t>IM</t>
  </si>
  <si>
    <t>Bulavka, Aleksandr</t>
  </si>
  <si>
    <t>Sihnevic, Mikalai</t>
  </si>
  <si>
    <t>LTU</t>
  </si>
  <si>
    <t>Limontas, Martynas</t>
  </si>
  <si>
    <t>Satkus, Vidmantas</t>
  </si>
  <si>
    <t>Satkus, Vilimantas</t>
  </si>
  <si>
    <t>Steponavicius, Stasys</t>
  </si>
  <si>
    <t>POL</t>
  </si>
  <si>
    <t>Murdzia, Piotr</t>
  </si>
  <si>
    <t>Piorun, Kacper</t>
  </si>
  <si>
    <t>Mista, Aleksander</t>
  </si>
  <si>
    <t>Gorski, Piotr</t>
  </si>
  <si>
    <t>RUS</t>
  </si>
  <si>
    <t>Pletnev, Dmitry</t>
  </si>
  <si>
    <t>SVK</t>
  </si>
  <si>
    <t>Kolcak, Marek</t>
  </si>
  <si>
    <t>Ralik, Oliver</t>
  </si>
  <si>
    <t>UKR</t>
  </si>
  <si>
    <t>Kopyl, Valery</t>
  </si>
  <si>
    <t>Krivenko, Valery</t>
  </si>
  <si>
    <t>Selivanov, Andrey</t>
  </si>
  <si>
    <t>Mihalco, Oto</t>
  </si>
  <si>
    <t>Kolodziejski, Marcin</t>
  </si>
  <si>
    <t>MAR</t>
  </si>
  <si>
    <t>Onkoud, Abdelaziz</t>
  </si>
  <si>
    <t>Mikholap, Aleksandr</t>
  </si>
  <si>
    <t>Kanarek, Marcel</t>
  </si>
  <si>
    <t>h#2</t>
  </si>
  <si>
    <t>h#4</t>
  </si>
  <si>
    <t>n#4</t>
  </si>
  <si>
    <t>n#5</t>
  </si>
  <si>
    <t>s#3</t>
  </si>
  <si>
    <t>s#4</t>
  </si>
  <si>
    <t>Open</t>
  </si>
  <si>
    <t>e.g.=</t>
  </si>
  <si>
    <t>e.g.+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</si>
</sst>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</numFmts>
  <fonts count="25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7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 style="mediumDashed"/>
      <top/>
      <bottom/>
    </border>
    <border>
      <left>
        <color indexed="63"/>
      </left>
      <right>
        <color indexed="63"/>
      </right>
      <top style="thick"/>
      <bottom>
        <color indexed="63"/>
      </bottom>
    </border>
    <border>
      <left/>
      <right/>
      <top/>
      <bottom style="medium"/>
    </border>
    <border>
      <left>
        <color indexed="63"/>
      </left>
      <right/>
      <top/>
      <bottom style="thick"/>
    </border>
    <border>
      <left/>
      <right style="mediumDashed"/>
      <top>
        <color indexed="63"/>
      </top>
      <bottom style="thick"/>
    </border>
    <border>
      <left/>
      <right style="mediumDashed"/>
      <top style="thick"/>
      <bottom>
        <color indexed="63"/>
      </bottom>
    </border>
    <border>
      <left/>
      <right style="thick"/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1" applyNumberFormat="0" applyAlignment="0" applyProtection="0"/>
    <xf numFmtId="0" fontId="11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7" borderId="2" applyNumberFormat="0" applyAlignment="0" applyProtection="0"/>
    <xf numFmtId="0" fontId="13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6" fillId="0" borderId="0" applyNumberFormat="0" applyFill="0" applyBorder="0" applyAlignment="0" applyProtection="0"/>
    <xf numFmtId="0" fontId="16" fillId="21" borderId="0" applyNumberFormat="0" applyBorder="0" applyAlignment="0" applyProtection="0"/>
    <xf numFmtId="0" fontId="0" fillId="22" borderId="4" applyNumberFormat="0" applyFon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3" borderId="9" applyNumberFormat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Alignment="1">
      <alignment horizontal="center"/>
    </xf>
    <xf numFmtId="0" fontId="0" fillId="0" borderId="1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0" fillId="0" borderId="0" xfId="0" applyFont="1" applyBorder="1" applyAlignment="1">
      <alignment horizontal="center" wrapText="1"/>
    </xf>
    <xf numFmtId="2" fontId="0" fillId="0" borderId="0" xfId="0" applyNumberFormat="1" applyFont="1" applyFill="1" applyAlignment="1" quotePrefix="1">
      <alignment horizontal="center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center"/>
    </xf>
    <xf numFmtId="1" fontId="2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Font="1" applyAlignment="1" applyProtection="1">
      <alignment horizontal="center"/>
      <protection locked="0"/>
    </xf>
    <xf numFmtId="2" fontId="0" fillId="0" borderId="0" xfId="0" applyNumberFormat="1" applyFont="1" applyBorder="1" applyAlignment="1">
      <alignment horizontal="center"/>
    </xf>
    <xf numFmtId="0" fontId="0" fillId="0" borderId="11" xfId="0" applyFont="1" applyFill="1" applyBorder="1" applyAlignment="1">
      <alignment horizontal="right"/>
    </xf>
    <xf numFmtId="0" fontId="0" fillId="0" borderId="12" xfId="0" applyFont="1" applyBorder="1" applyAlignment="1">
      <alignment/>
    </xf>
    <xf numFmtId="0" fontId="0" fillId="0" borderId="11" xfId="0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1" fillId="0" borderId="13" xfId="0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Fill="1" applyBorder="1" applyAlignment="1" applyProtection="1">
      <alignment/>
      <protection locked="0"/>
    </xf>
    <xf numFmtId="0" fontId="0" fillId="0" borderId="12" xfId="0" applyFont="1" applyFill="1" applyBorder="1" applyAlignment="1">
      <alignment/>
    </xf>
    <xf numFmtId="1" fontId="0" fillId="0" borderId="10" xfId="0" applyNumberFormat="1" applyFont="1" applyBorder="1" applyAlignment="1">
      <alignment horizontal="right"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 applyProtection="1">
      <alignment horizontal="center"/>
      <protection locked="0"/>
    </xf>
    <xf numFmtId="0" fontId="0" fillId="0" borderId="13" xfId="0" applyFont="1" applyFill="1" applyBorder="1" applyAlignment="1" applyProtection="1">
      <alignment/>
      <protection locked="0"/>
    </xf>
    <xf numFmtId="14" fontId="3" fillId="0" borderId="13" xfId="0" applyNumberFormat="1" applyFont="1" applyFill="1" applyBorder="1" applyAlignment="1" applyProtection="1">
      <alignment horizontal="center"/>
      <protection locked="0"/>
    </xf>
    <xf numFmtId="0" fontId="0" fillId="0" borderId="14" xfId="0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2" fillId="0" borderId="11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2" fontId="0" fillId="0" borderId="13" xfId="0" applyNumberFormat="1" applyFont="1" applyFill="1" applyBorder="1" applyAlignment="1">
      <alignment/>
    </xf>
    <xf numFmtId="2" fontId="0" fillId="0" borderId="11" xfId="0" applyNumberFormat="1" applyFont="1" applyFill="1" applyBorder="1" applyAlignment="1">
      <alignment/>
    </xf>
    <xf numFmtId="2" fontId="0" fillId="0" borderId="0" xfId="0" applyNumberFormat="1" applyFont="1" applyFill="1" applyBorder="1" applyAlignment="1" applyProtection="1">
      <alignment/>
      <protection locked="0"/>
    </xf>
    <xf numFmtId="2" fontId="0" fillId="0" borderId="0" xfId="0" applyNumberFormat="1" applyAlignment="1">
      <alignment/>
    </xf>
    <xf numFmtId="2" fontId="0" fillId="0" borderId="0" xfId="0" applyNumberFormat="1" applyFont="1" applyBorder="1" applyAlignment="1">
      <alignment horizontal="right"/>
    </xf>
    <xf numFmtId="2" fontId="5" fillId="0" borderId="0" xfId="0" applyNumberFormat="1" applyFont="1" applyFill="1" applyBorder="1" applyAlignment="1" applyProtection="1">
      <alignment/>
      <protection locked="0"/>
    </xf>
    <xf numFmtId="0" fontId="5" fillId="0" borderId="10" xfId="0" applyFont="1" applyFill="1" applyBorder="1" applyAlignment="1" applyProtection="1">
      <alignment/>
      <protection locked="0"/>
    </xf>
    <xf numFmtId="2" fontId="5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10" xfId="0" applyFon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2" fontId="0" fillId="0" borderId="10" xfId="0" applyNumberFormat="1" applyFont="1" applyFill="1" applyBorder="1" applyAlignment="1" applyProtection="1">
      <alignment/>
      <protection locked="0"/>
    </xf>
    <xf numFmtId="2" fontId="0" fillId="0" borderId="12" xfId="0" applyNumberFormat="1" applyFont="1" applyFill="1" applyBorder="1" applyAlignment="1" applyProtection="1">
      <alignment/>
      <protection locked="0"/>
    </xf>
    <xf numFmtId="2" fontId="0" fillId="0" borderId="10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Followed Hyperlink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2"/>
  <sheetViews>
    <sheetView tabSelected="1" zoomScalePageLayoutView="0" workbookViewId="0" topLeftCell="A1">
      <pane ySplit="2" topLeftCell="BM3" activePane="bottomLeft" state="frozen"/>
      <selection pane="topLeft" activeCell="A1" sqref="A1"/>
      <selection pane="bottomLeft" activeCell="D18" sqref="D18"/>
    </sheetView>
  </sheetViews>
  <sheetFormatPr defaultColWidth="9.140625" defaultRowHeight="12.75"/>
  <cols>
    <col min="1" max="1" width="5.28125" style="0" customWidth="1"/>
    <col min="2" max="2" width="5.28125" style="0" hidden="1" customWidth="1"/>
    <col min="3" max="3" width="6.140625" style="19" bestFit="1" customWidth="1"/>
    <col min="4" max="4" width="6.421875" style="19" bestFit="1" customWidth="1"/>
    <col min="5" max="5" width="25.7109375" style="0" customWidth="1"/>
    <col min="6" max="6" width="11.28125" style="20" customWidth="1"/>
    <col min="7" max="7" width="10.7109375" style="19" hidden="1" customWidth="1"/>
    <col min="8" max="8" width="5.7109375" style="48" bestFit="1" customWidth="1"/>
    <col min="9" max="9" width="5.7109375" style="0" bestFit="1" customWidth="1"/>
    <col min="10" max="10" width="3.00390625" style="0" hidden="1" customWidth="1"/>
    <col min="11" max="11" width="6.00390625" style="48" customWidth="1"/>
    <col min="12" max="12" width="5.7109375" style="0" bestFit="1" customWidth="1"/>
    <col min="13" max="13" width="7.00390625" style="0" hidden="1" customWidth="1"/>
    <col min="14" max="14" width="5.7109375" style="48" bestFit="1" customWidth="1"/>
    <col min="15" max="15" width="7.00390625" style="0" bestFit="1" customWidth="1"/>
    <col min="16" max="16" width="7.00390625" style="0" hidden="1" customWidth="1"/>
    <col min="17" max="17" width="5.7109375" style="48" bestFit="1" customWidth="1"/>
    <col min="18" max="18" width="5.7109375" style="0" bestFit="1" customWidth="1"/>
    <col min="19" max="19" width="7.00390625" style="0" hidden="1" customWidth="1"/>
    <col min="20" max="20" width="6.7109375" style="48" customWidth="1"/>
    <col min="21" max="21" width="5.7109375" style="0" bestFit="1" customWidth="1"/>
    <col min="22" max="22" width="7.00390625" style="0" hidden="1" customWidth="1"/>
    <col min="23" max="23" width="5.7109375" style="48" bestFit="1" customWidth="1"/>
    <col min="24" max="24" width="5.7109375" style="0" bestFit="1" customWidth="1"/>
    <col min="25" max="25" width="8.00390625" style="0" hidden="1" customWidth="1"/>
    <col min="26" max="26" width="7.00390625" style="48" bestFit="1" customWidth="1"/>
    <col min="27" max="27" width="7.00390625" style="21" bestFit="1" customWidth="1"/>
    <col min="28" max="28" width="8.00390625" style="0" customWidth="1"/>
    <col min="30" max="30" width="12.7109375" style="0" bestFit="1" customWidth="1"/>
    <col min="33" max="33" width="14.421875" style="0" customWidth="1"/>
  </cols>
  <sheetData>
    <row r="1" spans="1:28" ht="18.75" thickBot="1">
      <c r="A1" s="34"/>
      <c r="B1" s="34"/>
      <c r="C1" s="35"/>
      <c r="D1" s="35"/>
      <c r="E1" s="36"/>
      <c r="F1" s="37">
        <v>41913</v>
      </c>
      <c r="G1" s="35"/>
      <c r="H1" s="45" t="s">
        <v>0</v>
      </c>
      <c r="I1" s="38" t="s">
        <v>0</v>
      </c>
      <c r="J1" s="34" t="s">
        <v>0</v>
      </c>
      <c r="K1" s="45" t="s">
        <v>1</v>
      </c>
      <c r="L1" s="38" t="s">
        <v>1</v>
      </c>
      <c r="M1" s="34" t="s">
        <v>1</v>
      </c>
      <c r="N1" s="45" t="s">
        <v>2</v>
      </c>
      <c r="O1" s="38" t="s">
        <v>2</v>
      </c>
      <c r="P1" s="34" t="s">
        <v>2</v>
      </c>
      <c r="Q1" s="45" t="s">
        <v>5</v>
      </c>
      <c r="R1" s="38" t="s">
        <v>5</v>
      </c>
      <c r="S1" s="34" t="s">
        <v>3</v>
      </c>
      <c r="T1" s="45" t="s">
        <v>4</v>
      </c>
      <c r="U1" s="34" t="s">
        <v>4</v>
      </c>
      <c r="V1" s="34" t="s">
        <v>4</v>
      </c>
      <c r="W1" s="45" t="s">
        <v>3</v>
      </c>
      <c r="X1" s="34" t="s">
        <v>3</v>
      </c>
      <c r="Y1" s="34" t="s">
        <v>5</v>
      </c>
      <c r="Z1" s="45" t="s">
        <v>6</v>
      </c>
      <c r="AA1" s="39" t="s">
        <v>6</v>
      </c>
      <c r="AB1" s="28"/>
    </row>
    <row r="2" spans="1:29" ht="15.75" thickTop="1">
      <c r="A2" s="24" t="s">
        <v>7</v>
      </c>
      <c r="B2" s="24" t="s">
        <v>8</v>
      </c>
      <c r="C2" s="26" t="s">
        <v>9</v>
      </c>
      <c r="D2" s="26"/>
      <c r="E2" s="27" t="s">
        <v>10</v>
      </c>
      <c r="F2" s="40" t="s">
        <v>11</v>
      </c>
      <c r="G2" s="26" t="s">
        <v>12</v>
      </c>
      <c r="H2" s="46" t="s">
        <v>13</v>
      </c>
      <c r="I2" s="43" t="s">
        <v>14</v>
      </c>
      <c r="J2" s="42"/>
      <c r="K2" s="46" t="s">
        <v>13</v>
      </c>
      <c r="L2" s="43" t="s">
        <v>14</v>
      </c>
      <c r="M2" s="42"/>
      <c r="N2" s="46" t="s">
        <v>13</v>
      </c>
      <c r="O2" s="43" t="s">
        <v>14</v>
      </c>
      <c r="P2" s="42"/>
      <c r="Q2" s="46" t="s">
        <v>13</v>
      </c>
      <c r="R2" s="43" t="s">
        <v>14</v>
      </c>
      <c r="S2" s="42"/>
      <c r="T2" s="46" t="s">
        <v>13</v>
      </c>
      <c r="U2" s="43" t="s">
        <v>14</v>
      </c>
      <c r="V2" s="42"/>
      <c r="W2" s="46" t="s">
        <v>13</v>
      </c>
      <c r="X2" s="44" t="s">
        <v>14</v>
      </c>
      <c r="Y2" s="42"/>
      <c r="Z2" s="46" t="s">
        <v>13</v>
      </c>
      <c r="AA2" s="42" t="s">
        <v>14</v>
      </c>
      <c r="AB2" s="1" t="s">
        <v>15</v>
      </c>
      <c r="AC2" s="41"/>
    </row>
    <row r="3" spans="1:28" ht="13.5" thickBot="1">
      <c r="A3" s="2">
        <v>1</v>
      </c>
      <c r="B3" s="25">
        <v>27</v>
      </c>
      <c r="C3" s="4" t="s">
        <v>27</v>
      </c>
      <c r="D3" s="4" t="s">
        <v>17</v>
      </c>
      <c r="E3" s="5" t="s">
        <v>28</v>
      </c>
      <c r="F3" s="29">
        <v>2753</v>
      </c>
      <c r="G3" s="30"/>
      <c r="H3" s="52">
        <v>15</v>
      </c>
      <c r="I3" s="51">
        <v>11</v>
      </c>
      <c r="J3" s="31"/>
      <c r="K3" s="52">
        <v>15</v>
      </c>
      <c r="L3" s="51">
        <v>40</v>
      </c>
      <c r="M3" s="8"/>
      <c r="N3" s="47">
        <v>9</v>
      </c>
      <c r="O3" s="7">
        <v>100</v>
      </c>
      <c r="P3" s="31"/>
      <c r="Q3" s="47">
        <v>15</v>
      </c>
      <c r="R3" s="7">
        <v>24</v>
      </c>
      <c r="S3" s="31"/>
      <c r="T3" s="50">
        <v>15</v>
      </c>
      <c r="U3" s="51">
        <v>27</v>
      </c>
      <c r="V3" s="31"/>
      <c r="W3" s="50">
        <v>15</v>
      </c>
      <c r="X3" s="51">
        <v>50</v>
      </c>
      <c r="Y3" s="32"/>
      <c r="Z3" s="49">
        <f>SUM(H3+K3+N3+Q3+T3+W3)</f>
        <v>84</v>
      </c>
      <c r="AA3" s="33">
        <f>SUM(I3+L3+O3+R3+U3+X3)</f>
        <v>252</v>
      </c>
      <c r="AB3" s="10">
        <f aca="true" t="shared" si="0" ref="AB3:AB22">Z3*1000-AA3</f>
        <v>83748</v>
      </c>
    </row>
    <row r="4" spans="1:28" s="12" customFormat="1" ht="16.5" customHeight="1">
      <c r="A4" s="2">
        <v>2</v>
      </c>
      <c r="B4" s="2">
        <v>17</v>
      </c>
      <c r="C4" s="14" t="s">
        <v>27</v>
      </c>
      <c r="D4" s="4" t="s">
        <v>17</v>
      </c>
      <c r="E4" s="5" t="s">
        <v>29</v>
      </c>
      <c r="F4" s="17">
        <v>2713</v>
      </c>
      <c r="G4" s="4"/>
      <c r="H4" s="47">
        <v>15</v>
      </c>
      <c r="I4" s="7">
        <v>14</v>
      </c>
      <c r="J4" s="8"/>
      <c r="K4" s="53">
        <v>15</v>
      </c>
      <c r="L4" s="7">
        <v>45</v>
      </c>
      <c r="M4" s="8"/>
      <c r="N4" s="47">
        <v>11</v>
      </c>
      <c r="O4" s="7">
        <v>100</v>
      </c>
      <c r="P4" s="8"/>
      <c r="Q4" s="47">
        <v>15</v>
      </c>
      <c r="R4" s="7">
        <v>23</v>
      </c>
      <c r="S4" s="8"/>
      <c r="T4" s="47">
        <v>15</v>
      </c>
      <c r="U4" s="7">
        <v>51</v>
      </c>
      <c r="V4" s="8"/>
      <c r="W4" s="47">
        <v>10</v>
      </c>
      <c r="X4" s="7">
        <v>50</v>
      </c>
      <c r="Y4" s="9"/>
      <c r="Z4" s="49">
        <f>SUM(H4+K4+N4+Q4+T4+W4)</f>
        <v>81</v>
      </c>
      <c r="AA4" s="33">
        <f>SUM(I4+L4+O4+R4+U4+X4)</f>
        <v>283</v>
      </c>
      <c r="AB4" s="10">
        <f t="shared" si="0"/>
        <v>80717</v>
      </c>
    </row>
    <row r="5" spans="1:33" s="12" customFormat="1" ht="16.5" customHeight="1">
      <c r="A5" s="2">
        <f>RANK(AB5,AB$3:AB$20)</f>
        <v>3</v>
      </c>
      <c r="B5" s="2">
        <v>22</v>
      </c>
      <c r="C5" s="16" t="s">
        <v>27</v>
      </c>
      <c r="D5" s="4" t="s">
        <v>19</v>
      </c>
      <c r="E5" s="18" t="s">
        <v>30</v>
      </c>
      <c r="F5" s="6">
        <v>2565</v>
      </c>
      <c r="G5" s="4"/>
      <c r="H5" s="47">
        <v>15</v>
      </c>
      <c r="I5" s="7">
        <v>14</v>
      </c>
      <c r="J5" s="8"/>
      <c r="K5" s="53">
        <v>14</v>
      </c>
      <c r="L5" s="54">
        <v>56</v>
      </c>
      <c r="M5" s="8"/>
      <c r="N5" s="50">
        <v>13</v>
      </c>
      <c r="O5" s="51">
        <v>86</v>
      </c>
      <c r="P5" s="8"/>
      <c r="Q5" s="47">
        <v>15</v>
      </c>
      <c r="R5" s="7">
        <v>33</v>
      </c>
      <c r="S5" s="8"/>
      <c r="T5" s="47">
        <v>15</v>
      </c>
      <c r="U5" s="7">
        <v>48</v>
      </c>
      <c r="V5" s="8"/>
      <c r="W5" s="47">
        <v>6.25</v>
      </c>
      <c r="X5" s="7">
        <v>50</v>
      </c>
      <c r="Y5" s="9"/>
      <c r="Z5" s="49">
        <f>SUM(H5+K5+N5+Q5+T5+W5)</f>
        <v>78.25</v>
      </c>
      <c r="AA5" s="33">
        <f>SUM(I5+L5+O5+R5+U5+X5)</f>
        <v>287</v>
      </c>
      <c r="AB5" s="10">
        <f t="shared" si="0"/>
        <v>77963</v>
      </c>
      <c r="AG5" s="13"/>
    </row>
    <row r="6" spans="1:28" s="12" customFormat="1" ht="16.5" customHeight="1">
      <c r="A6" s="2">
        <v>4</v>
      </c>
      <c r="B6" s="2">
        <v>27</v>
      </c>
      <c r="C6" s="14" t="s">
        <v>22</v>
      </c>
      <c r="D6" s="4" t="s">
        <v>17</v>
      </c>
      <c r="E6" s="5" t="s">
        <v>23</v>
      </c>
      <c r="F6" s="6">
        <v>2618</v>
      </c>
      <c r="G6" s="4"/>
      <c r="H6" s="47">
        <v>15</v>
      </c>
      <c r="I6" s="7">
        <v>19</v>
      </c>
      <c r="J6" s="8"/>
      <c r="K6" s="53">
        <v>10</v>
      </c>
      <c r="L6" s="7">
        <v>60</v>
      </c>
      <c r="M6" s="8"/>
      <c r="N6" s="55">
        <v>10</v>
      </c>
      <c r="O6" s="7">
        <v>100</v>
      </c>
      <c r="P6" s="8"/>
      <c r="Q6" s="50">
        <v>15</v>
      </c>
      <c r="R6" s="51">
        <v>22</v>
      </c>
      <c r="S6" s="8"/>
      <c r="T6" s="47">
        <v>15</v>
      </c>
      <c r="U6" s="7">
        <v>61</v>
      </c>
      <c r="V6" s="8"/>
      <c r="W6" s="47">
        <v>10</v>
      </c>
      <c r="X6" s="7">
        <v>50</v>
      </c>
      <c r="Y6" s="9"/>
      <c r="Z6" s="49">
        <f>SUM(H6+K6+N6+Q6+T6+W6)</f>
        <v>75</v>
      </c>
      <c r="AA6" s="33">
        <f>SUM(I6+L6+O6+R6+U6+X6)</f>
        <v>312</v>
      </c>
      <c r="AB6" s="10">
        <f t="shared" si="0"/>
        <v>74688</v>
      </c>
    </row>
    <row r="7" spans="1:28" s="12" customFormat="1" ht="16.5" customHeight="1">
      <c r="A7" s="2">
        <v>5</v>
      </c>
      <c r="B7" s="2">
        <v>27</v>
      </c>
      <c r="C7" s="14" t="s">
        <v>18</v>
      </c>
      <c r="D7" s="4" t="s">
        <v>19</v>
      </c>
      <c r="E7" s="5" t="s">
        <v>20</v>
      </c>
      <c r="F7" s="6">
        <v>2521</v>
      </c>
      <c r="G7" s="4"/>
      <c r="H7" s="47">
        <v>15</v>
      </c>
      <c r="I7" s="7">
        <v>15</v>
      </c>
      <c r="J7" s="8"/>
      <c r="K7" s="52">
        <v>15</v>
      </c>
      <c r="L7" s="51">
        <v>40</v>
      </c>
      <c r="M7" s="8"/>
      <c r="N7" s="47">
        <v>4</v>
      </c>
      <c r="O7" s="7">
        <v>100</v>
      </c>
      <c r="P7" s="8"/>
      <c r="Q7" s="47">
        <v>12.5</v>
      </c>
      <c r="R7" s="7">
        <v>50</v>
      </c>
      <c r="S7" s="8"/>
      <c r="T7" s="47">
        <v>15</v>
      </c>
      <c r="U7" s="7">
        <v>48</v>
      </c>
      <c r="V7" s="8"/>
      <c r="W7" s="47">
        <v>12.75</v>
      </c>
      <c r="X7" s="7">
        <v>50</v>
      </c>
      <c r="Y7" s="9"/>
      <c r="Z7" s="49">
        <f>SUM(H7+K7+N7+Q7+T7+W7)</f>
        <v>74.25</v>
      </c>
      <c r="AA7" s="33">
        <f>SUM(I7+L7+O7+R7+U7+X7)</f>
        <v>303</v>
      </c>
      <c r="AB7" s="10">
        <f t="shared" si="0"/>
        <v>73947</v>
      </c>
    </row>
    <row r="8" spans="1:28" s="12" customFormat="1" ht="16.5" customHeight="1">
      <c r="A8" s="2">
        <v>6</v>
      </c>
      <c r="B8" s="2">
        <v>17</v>
      </c>
      <c r="C8" s="14" t="s">
        <v>27</v>
      </c>
      <c r="D8" s="4" t="s">
        <v>19</v>
      </c>
      <c r="E8" s="5" t="s">
        <v>31</v>
      </c>
      <c r="F8" s="6">
        <v>2475</v>
      </c>
      <c r="G8" s="4"/>
      <c r="H8" s="47">
        <v>15</v>
      </c>
      <c r="I8" s="7">
        <v>17</v>
      </c>
      <c r="J8" s="8"/>
      <c r="K8" s="53">
        <v>14</v>
      </c>
      <c r="L8" s="7">
        <v>60</v>
      </c>
      <c r="M8" s="8"/>
      <c r="N8" s="47">
        <v>5</v>
      </c>
      <c r="O8" s="7">
        <v>100</v>
      </c>
      <c r="P8" s="8"/>
      <c r="Q8" s="47">
        <v>12.5</v>
      </c>
      <c r="R8" s="7">
        <v>50</v>
      </c>
      <c r="S8" s="8"/>
      <c r="T8" s="47">
        <v>14</v>
      </c>
      <c r="U8" s="7">
        <v>67</v>
      </c>
      <c r="V8" s="8"/>
      <c r="W8" s="55">
        <v>13.75</v>
      </c>
      <c r="X8" s="54">
        <v>50</v>
      </c>
      <c r="Y8" s="9"/>
      <c r="Z8" s="49">
        <f>SUM(H8+K8+N8+Q8+T8+W8)</f>
        <v>74.25</v>
      </c>
      <c r="AA8" s="33">
        <f>SUM(I8+L8+O8+R8+U8+X8)</f>
        <v>344</v>
      </c>
      <c r="AB8" s="10">
        <f t="shared" si="0"/>
        <v>73906</v>
      </c>
    </row>
    <row r="9" spans="1:28" s="12" customFormat="1" ht="16.5" customHeight="1">
      <c r="A9" s="2">
        <v>7</v>
      </c>
      <c r="B9" s="2">
        <v>12</v>
      </c>
      <c r="C9" s="14" t="s">
        <v>37</v>
      </c>
      <c r="D9" s="4" t="s">
        <v>19</v>
      </c>
      <c r="E9" s="5" t="s">
        <v>38</v>
      </c>
      <c r="F9" s="6">
        <v>2356</v>
      </c>
      <c r="G9" s="4"/>
      <c r="H9" s="47">
        <v>15</v>
      </c>
      <c r="I9" s="7">
        <v>20</v>
      </c>
      <c r="J9" s="8"/>
      <c r="K9" s="53">
        <v>15</v>
      </c>
      <c r="L9" s="7">
        <v>58</v>
      </c>
      <c r="M9" s="8"/>
      <c r="N9" s="47">
        <v>6</v>
      </c>
      <c r="O9" s="7">
        <v>100</v>
      </c>
      <c r="P9" s="8"/>
      <c r="Q9" s="47">
        <v>12.5</v>
      </c>
      <c r="R9" s="7">
        <v>50</v>
      </c>
      <c r="S9" s="8"/>
      <c r="T9" s="47">
        <v>14</v>
      </c>
      <c r="U9" s="7">
        <v>63</v>
      </c>
      <c r="V9" s="8"/>
      <c r="W9" s="47">
        <v>8.75</v>
      </c>
      <c r="X9" s="7">
        <v>50</v>
      </c>
      <c r="Y9" s="9"/>
      <c r="Z9" s="49">
        <f>SUM(H9+K9+N9+Q9+T9+W9)</f>
        <v>71.25</v>
      </c>
      <c r="AA9" s="33">
        <f>SUM(I9+L9+O9+R9+U9+X9)</f>
        <v>341</v>
      </c>
      <c r="AB9" s="10">
        <f t="shared" si="0"/>
        <v>70909</v>
      </c>
    </row>
    <row r="10" spans="1:28" s="12" customFormat="1" ht="16.5" customHeight="1">
      <c r="A10" s="2">
        <v>8</v>
      </c>
      <c r="B10" s="2">
        <v>17</v>
      </c>
      <c r="C10" s="14" t="s">
        <v>43</v>
      </c>
      <c r="D10" s="4"/>
      <c r="E10" s="5" t="s">
        <v>44</v>
      </c>
      <c r="F10" s="6">
        <v>2357</v>
      </c>
      <c r="G10" s="4"/>
      <c r="H10" s="47">
        <v>15</v>
      </c>
      <c r="I10" s="7">
        <v>18</v>
      </c>
      <c r="J10" s="8"/>
      <c r="K10" s="53">
        <v>15</v>
      </c>
      <c r="L10" s="7">
        <v>41</v>
      </c>
      <c r="M10" s="8"/>
      <c r="N10" s="47">
        <v>5</v>
      </c>
      <c r="O10" s="7">
        <v>100</v>
      </c>
      <c r="P10" s="8"/>
      <c r="Q10" s="47">
        <v>15</v>
      </c>
      <c r="R10" s="7">
        <v>38</v>
      </c>
      <c r="S10" s="8"/>
      <c r="T10" s="47">
        <v>14</v>
      </c>
      <c r="U10" s="7">
        <v>34</v>
      </c>
      <c r="V10" s="8"/>
      <c r="W10" s="47">
        <v>5</v>
      </c>
      <c r="X10" s="7">
        <v>50</v>
      </c>
      <c r="Y10" s="9"/>
      <c r="Z10" s="49">
        <f>SUM(H10+K10+N10+Q10+T10+W10)</f>
        <v>69</v>
      </c>
      <c r="AA10" s="33">
        <f>SUM(I10+L10+O10+R10+U10+X10)</f>
        <v>281</v>
      </c>
      <c r="AB10" s="10">
        <f t="shared" si="0"/>
        <v>68719</v>
      </c>
    </row>
    <row r="11" spans="1:28" s="12" customFormat="1" ht="16.5" customHeight="1">
      <c r="A11" s="2">
        <v>9</v>
      </c>
      <c r="B11" s="2">
        <v>22</v>
      </c>
      <c r="C11" s="14" t="s">
        <v>22</v>
      </c>
      <c r="D11" s="14" t="s">
        <v>19</v>
      </c>
      <c r="E11" s="5" t="s">
        <v>24</v>
      </c>
      <c r="F11" s="6">
        <v>2481</v>
      </c>
      <c r="G11" s="4"/>
      <c r="H11" s="47">
        <v>15</v>
      </c>
      <c r="I11" s="7">
        <v>15</v>
      </c>
      <c r="J11" s="8"/>
      <c r="K11" s="53">
        <v>10</v>
      </c>
      <c r="L11" s="7">
        <v>60</v>
      </c>
      <c r="M11" s="8"/>
      <c r="N11" s="47">
        <v>5</v>
      </c>
      <c r="O11" s="7">
        <v>100</v>
      </c>
      <c r="P11" s="8"/>
      <c r="Q11" s="47">
        <v>12.5</v>
      </c>
      <c r="R11" s="7">
        <v>50</v>
      </c>
      <c r="S11" s="8"/>
      <c r="T11" s="47">
        <v>15</v>
      </c>
      <c r="U11" s="7">
        <v>64</v>
      </c>
      <c r="V11" s="8"/>
      <c r="W11" s="47">
        <v>10</v>
      </c>
      <c r="X11" s="7">
        <v>50</v>
      </c>
      <c r="Y11" s="9"/>
      <c r="Z11" s="49">
        <f>SUM(H11+K11+N11+Q11+T11+W11)</f>
        <v>67.5</v>
      </c>
      <c r="AA11" s="33">
        <f>SUM(I11+L11+O11+R11+U11+X11)</f>
        <v>339</v>
      </c>
      <c r="AB11" s="10">
        <f t="shared" si="0"/>
        <v>67161</v>
      </c>
    </row>
    <row r="12" spans="1:28" s="12" customFormat="1" ht="16.5" customHeight="1">
      <c r="A12" s="2">
        <v>10</v>
      </c>
      <c r="B12" s="2">
        <v>12</v>
      </c>
      <c r="C12" s="14" t="s">
        <v>32</v>
      </c>
      <c r="D12" s="4" t="s">
        <v>19</v>
      </c>
      <c r="E12" s="5" t="s">
        <v>33</v>
      </c>
      <c r="F12" s="6">
        <v>2340</v>
      </c>
      <c r="G12" s="4"/>
      <c r="H12" s="47">
        <v>15</v>
      </c>
      <c r="I12" s="7">
        <v>15</v>
      </c>
      <c r="J12" s="8"/>
      <c r="K12" s="53">
        <v>10</v>
      </c>
      <c r="L12" s="7">
        <v>60</v>
      </c>
      <c r="M12" s="8"/>
      <c r="N12" s="47">
        <v>2</v>
      </c>
      <c r="O12" s="7">
        <v>100</v>
      </c>
      <c r="P12" s="8"/>
      <c r="Q12" s="47">
        <v>12.5</v>
      </c>
      <c r="R12" s="7">
        <v>50</v>
      </c>
      <c r="S12" s="8"/>
      <c r="T12" s="47">
        <v>14</v>
      </c>
      <c r="U12" s="7">
        <v>47</v>
      </c>
      <c r="V12" s="8"/>
      <c r="W12" s="47">
        <v>10</v>
      </c>
      <c r="X12" s="7">
        <v>50</v>
      </c>
      <c r="Y12" s="9"/>
      <c r="Z12" s="49">
        <f>SUM(H12+K12+N12+Q12+T12+W12)</f>
        <v>63.5</v>
      </c>
      <c r="AA12" s="33">
        <f>SUM(I12+L12+O12+R12+U12+X12)</f>
        <v>322</v>
      </c>
      <c r="AB12" s="10">
        <f t="shared" si="0"/>
        <v>63178</v>
      </c>
    </row>
    <row r="13" spans="1:28" s="12" customFormat="1" ht="16.5" customHeight="1">
      <c r="A13" s="2">
        <v>11</v>
      </c>
      <c r="B13" s="2">
        <v>17</v>
      </c>
      <c r="C13" s="3" t="s">
        <v>34</v>
      </c>
      <c r="D13" s="4" t="s">
        <v>16</v>
      </c>
      <c r="E13" s="11" t="s">
        <v>35</v>
      </c>
      <c r="F13" s="15">
        <v>2387</v>
      </c>
      <c r="G13" s="4">
        <v>19591228</v>
      </c>
      <c r="H13" s="47">
        <v>15</v>
      </c>
      <c r="I13" s="7">
        <v>14</v>
      </c>
      <c r="J13" s="8"/>
      <c r="K13" s="53">
        <v>14</v>
      </c>
      <c r="L13" s="7">
        <v>50</v>
      </c>
      <c r="M13" s="8"/>
      <c r="N13" s="47">
        <v>3</v>
      </c>
      <c r="O13" s="7">
        <v>100</v>
      </c>
      <c r="P13" s="8"/>
      <c r="Q13" s="47">
        <v>12.5</v>
      </c>
      <c r="R13" s="7">
        <v>50</v>
      </c>
      <c r="S13" s="8"/>
      <c r="T13" s="47">
        <v>14</v>
      </c>
      <c r="U13" s="7">
        <v>67</v>
      </c>
      <c r="V13" s="8"/>
      <c r="W13" s="47">
        <v>5</v>
      </c>
      <c r="X13" s="7">
        <v>50</v>
      </c>
      <c r="Y13" s="9"/>
      <c r="Z13" s="49">
        <f>SUM(H13+K13+N13+Q13+T13+W13)</f>
        <v>63.5</v>
      </c>
      <c r="AA13" s="33">
        <f>SUM(I13+L13+O13+R13+U13+X13)</f>
        <v>331</v>
      </c>
      <c r="AB13" s="10">
        <f t="shared" si="0"/>
        <v>63169</v>
      </c>
    </row>
    <row r="14" spans="1:28" s="12" customFormat="1" ht="16.5" customHeight="1">
      <c r="A14" s="2">
        <v>12</v>
      </c>
      <c r="B14" s="2">
        <v>3</v>
      </c>
      <c r="C14" s="14" t="s">
        <v>18</v>
      </c>
      <c r="D14" s="14"/>
      <c r="E14" s="5" t="s">
        <v>21</v>
      </c>
      <c r="F14" s="23">
        <v>2100</v>
      </c>
      <c r="G14" s="4"/>
      <c r="H14" s="47">
        <v>15</v>
      </c>
      <c r="I14" s="7">
        <v>18</v>
      </c>
      <c r="J14" s="8"/>
      <c r="K14" s="53">
        <v>10</v>
      </c>
      <c r="L14" s="7">
        <v>60</v>
      </c>
      <c r="M14" s="8"/>
      <c r="N14" s="47">
        <v>3</v>
      </c>
      <c r="O14" s="7">
        <v>100</v>
      </c>
      <c r="P14" s="8"/>
      <c r="Q14" s="47">
        <v>10</v>
      </c>
      <c r="R14" s="7">
        <v>50</v>
      </c>
      <c r="S14" s="8"/>
      <c r="T14" s="47">
        <v>15</v>
      </c>
      <c r="U14" s="7">
        <v>73</v>
      </c>
      <c r="V14" s="8"/>
      <c r="W14" s="47">
        <v>10</v>
      </c>
      <c r="X14" s="7">
        <v>50</v>
      </c>
      <c r="Y14" s="9"/>
      <c r="Z14" s="49">
        <f>SUM(H14+K14+N14+Q14+T14+W14)</f>
        <v>63</v>
      </c>
      <c r="AA14" s="33">
        <f>SUM(I14+L14+O14+R14+U14+X14)</f>
        <v>351</v>
      </c>
      <c r="AB14" s="10">
        <f t="shared" si="0"/>
        <v>62649</v>
      </c>
    </row>
    <row r="15" spans="1:28" s="12" customFormat="1" ht="16.5" customHeight="1">
      <c r="A15" s="2">
        <v>13</v>
      </c>
      <c r="B15" s="2">
        <v>3</v>
      </c>
      <c r="C15" s="14" t="s">
        <v>37</v>
      </c>
      <c r="D15" s="14" t="s">
        <v>16</v>
      </c>
      <c r="E15" s="5" t="s">
        <v>39</v>
      </c>
      <c r="F15" s="6">
        <v>2303</v>
      </c>
      <c r="G15" s="4"/>
      <c r="H15" s="47">
        <v>15</v>
      </c>
      <c r="I15" s="7">
        <v>14</v>
      </c>
      <c r="J15" s="8"/>
      <c r="K15" s="53">
        <v>5</v>
      </c>
      <c r="L15" s="7">
        <v>60</v>
      </c>
      <c r="M15" s="8"/>
      <c r="N15" s="47">
        <v>2</v>
      </c>
      <c r="O15" s="7">
        <v>100</v>
      </c>
      <c r="P15" s="8"/>
      <c r="Q15" s="47">
        <v>12.5</v>
      </c>
      <c r="R15" s="7">
        <v>50</v>
      </c>
      <c r="S15" s="8"/>
      <c r="T15" s="47">
        <v>14</v>
      </c>
      <c r="U15" s="7">
        <v>36</v>
      </c>
      <c r="V15" s="8"/>
      <c r="W15" s="47">
        <v>9.5</v>
      </c>
      <c r="X15" s="7">
        <v>50</v>
      </c>
      <c r="Y15" s="9"/>
      <c r="Z15" s="49">
        <f>SUM(H15+K15+N15+Q15+T15+W15)</f>
        <v>58</v>
      </c>
      <c r="AA15" s="33">
        <f>SUM(I15+L15+O15+R15+U15+X15)</f>
        <v>310</v>
      </c>
      <c r="AB15" s="10">
        <f t="shared" si="0"/>
        <v>57690</v>
      </c>
    </row>
    <row r="16" spans="1:28" s="12" customFormat="1" ht="16.5" customHeight="1">
      <c r="A16" s="2">
        <v>14</v>
      </c>
      <c r="B16" s="2">
        <v>12</v>
      </c>
      <c r="C16" s="14" t="s">
        <v>22</v>
      </c>
      <c r="D16" s="4"/>
      <c r="E16" s="5" t="s">
        <v>25</v>
      </c>
      <c r="F16" s="6">
        <v>2123</v>
      </c>
      <c r="G16" s="4"/>
      <c r="H16" s="47">
        <v>0</v>
      </c>
      <c r="I16" s="7">
        <v>20</v>
      </c>
      <c r="J16" s="8"/>
      <c r="K16" s="53">
        <v>13.2</v>
      </c>
      <c r="L16" s="7">
        <v>60</v>
      </c>
      <c r="M16" s="8"/>
      <c r="N16" s="47">
        <v>8</v>
      </c>
      <c r="O16" s="7">
        <v>100</v>
      </c>
      <c r="P16" s="8"/>
      <c r="Q16" s="47">
        <v>10</v>
      </c>
      <c r="R16" s="7">
        <v>50</v>
      </c>
      <c r="S16" s="8"/>
      <c r="T16" s="47">
        <v>14</v>
      </c>
      <c r="U16" s="7">
        <v>71</v>
      </c>
      <c r="V16" s="8"/>
      <c r="W16" s="47">
        <v>10</v>
      </c>
      <c r="X16" s="7">
        <v>50</v>
      </c>
      <c r="Y16" s="9"/>
      <c r="Z16" s="49">
        <f>SUM(H16+K16+N16+Q16+T16+W16)</f>
        <v>55.2</v>
      </c>
      <c r="AA16" s="33">
        <f>SUM(I16+L16+O16+R16+U16+X16)</f>
        <v>351</v>
      </c>
      <c r="AB16" s="10">
        <f t="shared" si="0"/>
        <v>54849</v>
      </c>
    </row>
    <row r="17" spans="2:28" s="12" customFormat="1" ht="16.5" customHeight="1">
      <c r="B17" s="2">
        <v>17</v>
      </c>
      <c r="C17" s="14" t="s">
        <v>32</v>
      </c>
      <c r="D17" s="4" t="s">
        <v>17</v>
      </c>
      <c r="E17" s="5" t="s">
        <v>40</v>
      </c>
      <c r="F17" s="6">
        <v>2411</v>
      </c>
      <c r="G17" s="4">
        <v>19591228</v>
      </c>
      <c r="H17" s="47">
        <v>15</v>
      </c>
      <c r="I17" s="7">
        <v>15</v>
      </c>
      <c r="J17" s="8"/>
      <c r="K17" s="53">
        <v>7.2</v>
      </c>
      <c r="L17" s="7">
        <v>60</v>
      </c>
      <c r="M17" s="8"/>
      <c r="N17" s="47"/>
      <c r="O17" s="7"/>
      <c r="P17" s="8"/>
      <c r="Q17" s="47">
        <v>12.5</v>
      </c>
      <c r="R17" s="7">
        <v>50</v>
      </c>
      <c r="S17" s="8"/>
      <c r="T17" s="47">
        <v>9</v>
      </c>
      <c r="U17" s="7">
        <v>47</v>
      </c>
      <c r="V17" s="8"/>
      <c r="W17" s="47">
        <v>10</v>
      </c>
      <c r="X17" s="7">
        <v>50</v>
      </c>
      <c r="Y17" s="9"/>
      <c r="Z17" s="49">
        <f>SUM(H17+K17+N17+Q17+T17+W17)</f>
        <v>53.7</v>
      </c>
      <c r="AA17" s="33">
        <f>SUM(I17+L17+O17+R17+U17+X17)</f>
        <v>222</v>
      </c>
      <c r="AB17" s="10">
        <f t="shared" si="0"/>
        <v>53478</v>
      </c>
    </row>
    <row r="18" spans="1:28" s="12" customFormat="1" ht="16.5" customHeight="1">
      <c r="A18" s="2">
        <v>15</v>
      </c>
      <c r="B18" s="2">
        <v>12</v>
      </c>
      <c r="C18" s="14" t="s">
        <v>34</v>
      </c>
      <c r="D18" s="4"/>
      <c r="E18" s="5" t="s">
        <v>41</v>
      </c>
      <c r="F18" s="6">
        <v>2237</v>
      </c>
      <c r="G18" s="4"/>
      <c r="H18" s="47">
        <v>10</v>
      </c>
      <c r="I18" s="7">
        <v>20</v>
      </c>
      <c r="J18" s="8"/>
      <c r="K18" s="53">
        <v>11.75</v>
      </c>
      <c r="L18" s="7">
        <v>60</v>
      </c>
      <c r="M18" s="8"/>
      <c r="N18" s="47">
        <v>1</v>
      </c>
      <c r="O18" s="7">
        <v>95</v>
      </c>
      <c r="P18" s="8"/>
      <c r="Q18" s="47">
        <v>10</v>
      </c>
      <c r="R18" s="7">
        <v>49</v>
      </c>
      <c r="S18" s="8"/>
      <c r="T18" s="47">
        <v>12.3</v>
      </c>
      <c r="U18" s="7">
        <v>70</v>
      </c>
      <c r="V18" s="8"/>
      <c r="W18" s="47">
        <v>7</v>
      </c>
      <c r="X18" s="7">
        <v>50</v>
      </c>
      <c r="Y18" s="9"/>
      <c r="Z18" s="49">
        <f>SUM(H18+K18+N18+Q18+T18+W18)</f>
        <v>52.05</v>
      </c>
      <c r="AA18" s="33">
        <f>SUM(I18+L18+O18+R18+U18+X18)</f>
        <v>344</v>
      </c>
      <c r="AB18" s="10">
        <f t="shared" si="0"/>
        <v>51706</v>
      </c>
    </row>
    <row r="19" spans="1:28" s="12" customFormat="1" ht="16.5" customHeight="1">
      <c r="A19" s="2">
        <v>16</v>
      </c>
      <c r="B19" s="2"/>
      <c r="C19" s="14" t="s">
        <v>18</v>
      </c>
      <c r="D19" s="4"/>
      <c r="E19" s="5" t="s">
        <v>45</v>
      </c>
      <c r="F19" s="6">
        <v>2012</v>
      </c>
      <c r="G19" s="4"/>
      <c r="H19" s="47">
        <v>15</v>
      </c>
      <c r="I19" s="7">
        <v>20</v>
      </c>
      <c r="J19" s="8"/>
      <c r="K19" s="53">
        <v>0</v>
      </c>
      <c r="L19" s="7">
        <v>60</v>
      </c>
      <c r="M19" s="8"/>
      <c r="N19" s="47">
        <v>4</v>
      </c>
      <c r="O19" s="7">
        <v>75</v>
      </c>
      <c r="P19" s="8"/>
      <c r="Q19" s="47">
        <v>12.5</v>
      </c>
      <c r="R19" s="7">
        <v>50</v>
      </c>
      <c r="S19" s="8"/>
      <c r="T19" s="47">
        <v>14</v>
      </c>
      <c r="U19" s="7">
        <v>76</v>
      </c>
      <c r="V19" s="8"/>
      <c r="W19" s="47">
        <v>4.5</v>
      </c>
      <c r="X19" s="7">
        <v>50</v>
      </c>
      <c r="Y19" s="9"/>
      <c r="Z19" s="49">
        <f>SUM(H19+K19+N19+Q19+T19+W19)</f>
        <v>50</v>
      </c>
      <c r="AA19" s="33">
        <f>SUM(I19+L19+O19+R19+U19+X19)</f>
        <v>331</v>
      </c>
      <c r="AB19" s="10">
        <f t="shared" si="0"/>
        <v>49669</v>
      </c>
    </row>
    <row r="20" spans="1:28" s="12" customFormat="1" ht="16.5" customHeight="1">
      <c r="A20" s="2">
        <v>17</v>
      </c>
      <c r="B20" s="2">
        <v>12</v>
      </c>
      <c r="C20" s="22" t="s">
        <v>22</v>
      </c>
      <c r="D20" s="4"/>
      <c r="E20" s="11" t="s">
        <v>26</v>
      </c>
      <c r="F20" s="15">
        <v>2058</v>
      </c>
      <c r="G20" s="4">
        <v>19641225</v>
      </c>
      <c r="H20" s="47">
        <v>15</v>
      </c>
      <c r="I20" s="7">
        <v>15</v>
      </c>
      <c r="J20" s="8"/>
      <c r="K20" s="53">
        <v>4.8</v>
      </c>
      <c r="L20" s="7">
        <v>60</v>
      </c>
      <c r="M20" s="8"/>
      <c r="N20" s="47">
        <v>4</v>
      </c>
      <c r="O20" s="7">
        <v>100</v>
      </c>
      <c r="P20" s="8"/>
      <c r="Q20" s="47">
        <v>10</v>
      </c>
      <c r="R20" s="7">
        <v>50</v>
      </c>
      <c r="S20" s="8"/>
      <c r="T20" s="47">
        <v>5</v>
      </c>
      <c r="U20" s="7">
        <v>80</v>
      </c>
      <c r="V20" s="8"/>
      <c r="W20" s="47">
        <v>9.5</v>
      </c>
      <c r="X20" s="7">
        <v>50</v>
      </c>
      <c r="Y20" s="9"/>
      <c r="Z20" s="49">
        <f>SUM(H20+K20+N20+Q20+T20+W20)</f>
        <v>48.3</v>
      </c>
      <c r="AA20" s="33">
        <f>SUM(I20+L20+O20+R20+U20+X20)</f>
        <v>355</v>
      </c>
      <c r="AB20" s="10">
        <f t="shared" si="0"/>
        <v>47945</v>
      </c>
    </row>
    <row r="21" spans="1:28" s="12" customFormat="1" ht="16.5" customHeight="1">
      <c r="A21" s="2">
        <v>18</v>
      </c>
      <c r="B21" s="2">
        <v>27</v>
      </c>
      <c r="C21" s="14" t="s">
        <v>34</v>
      </c>
      <c r="D21" s="4"/>
      <c r="E21" s="5" t="s">
        <v>36</v>
      </c>
      <c r="F21" s="6">
        <v>1748</v>
      </c>
      <c r="G21" s="4"/>
      <c r="H21" s="47">
        <v>10</v>
      </c>
      <c r="I21" s="7">
        <v>20</v>
      </c>
      <c r="J21" s="8"/>
      <c r="K21" s="53">
        <v>4</v>
      </c>
      <c r="L21" s="7">
        <v>60</v>
      </c>
      <c r="M21" s="8"/>
      <c r="N21" s="47">
        <v>1</v>
      </c>
      <c r="O21" s="7">
        <v>93</v>
      </c>
      <c r="P21" s="8"/>
      <c r="Q21" s="47">
        <v>5</v>
      </c>
      <c r="R21" s="7">
        <v>50</v>
      </c>
      <c r="S21" s="8"/>
      <c r="T21" s="47">
        <v>5</v>
      </c>
      <c r="U21" s="7">
        <v>76</v>
      </c>
      <c r="V21" s="8"/>
      <c r="W21" s="47">
        <v>2.5</v>
      </c>
      <c r="X21" s="7">
        <v>50</v>
      </c>
      <c r="Y21" s="9"/>
      <c r="Z21" s="49">
        <f>SUM(H21+K21+N21+Q21+T21+W21)</f>
        <v>27.5</v>
      </c>
      <c r="AA21" s="33">
        <f>SUM(I21+L21+O21+R21+U21+X21)</f>
        <v>349</v>
      </c>
      <c r="AB21" s="10">
        <f t="shared" si="0"/>
        <v>27151</v>
      </c>
    </row>
    <row r="22" spans="1:28" s="12" customFormat="1" ht="16.5" customHeight="1">
      <c r="A22" s="2">
        <v>19</v>
      </c>
      <c r="B22" s="2">
        <v>3</v>
      </c>
      <c r="C22" s="3" t="s">
        <v>27</v>
      </c>
      <c r="D22" s="4"/>
      <c r="E22" s="5" t="s">
        <v>42</v>
      </c>
      <c r="F22" s="6">
        <v>1801</v>
      </c>
      <c r="G22" s="4"/>
      <c r="H22" s="47">
        <v>5</v>
      </c>
      <c r="I22" s="7">
        <v>20</v>
      </c>
      <c r="J22" s="8"/>
      <c r="K22" s="53">
        <v>3.2</v>
      </c>
      <c r="L22" s="7">
        <v>60</v>
      </c>
      <c r="M22" s="8"/>
      <c r="N22" s="47">
        <v>2</v>
      </c>
      <c r="O22" s="7">
        <v>100</v>
      </c>
      <c r="P22" s="8"/>
      <c r="Q22" s="47">
        <v>4</v>
      </c>
      <c r="R22" s="7">
        <v>50</v>
      </c>
      <c r="S22" s="8"/>
      <c r="T22" s="47">
        <v>5</v>
      </c>
      <c r="U22" s="7">
        <v>80</v>
      </c>
      <c r="V22" s="8"/>
      <c r="W22" s="47">
        <v>6.25</v>
      </c>
      <c r="X22" s="7">
        <v>50</v>
      </c>
      <c r="Y22" s="9"/>
      <c r="Z22" s="49">
        <f>SUM(H22+K22+N22+Q22+T22+W22)</f>
        <v>25.45</v>
      </c>
      <c r="AA22" s="33">
        <f>SUM(I22+L22+O22+R22+U22+X22)</f>
        <v>360</v>
      </c>
      <c r="AB22" s="10">
        <f t="shared" si="0"/>
        <v>25090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0"/>
  <sheetViews>
    <sheetView zoomScalePageLayoutView="0" workbookViewId="0" topLeftCell="A1">
      <selection activeCell="F27" sqref="F27"/>
    </sheetView>
  </sheetViews>
  <sheetFormatPr defaultColWidth="8.8515625" defaultRowHeight="12.75"/>
  <cols>
    <col min="1" max="1" width="5.28125" style="0" customWidth="1"/>
    <col min="2" max="2" width="0" style="0" hidden="1" customWidth="1"/>
    <col min="3" max="3" width="6.140625" style="0" bestFit="1" customWidth="1"/>
    <col min="4" max="4" width="6.421875" style="0" bestFit="1" customWidth="1"/>
    <col min="5" max="5" width="25.7109375" style="0" customWidth="1"/>
    <col min="6" max="6" width="11.28125" style="0" customWidth="1"/>
    <col min="7" max="7" width="0" style="0" hidden="1" customWidth="1"/>
    <col min="8" max="9" width="5.7109375" style="0" bestFit="1" customWidth="1"/>
    <col min="10" max="10" width="0" style="0" hidden="1" customWidth="1"/>
    <col min="11" max="11" width="6.00390625" style="0" customWidth="1"/>
    <col min="12" max="12" width="5.7109375" style="0" bestFit="1" customWidth="1"/>
    <col min="13" max="13" width="0" style="0" hidden="1" customWidth="1"/>
    <col min="14" max="14" width="5.7109375" style="0" bestFit="1" customWidth="1"/>
    <col min="15" max="15" width="7.00390625" style="0" bestFit="1" customWidth="1"/>
    <col min="16" max="16" width="0" style="0" hidden="1" customWidth="1"/>
    <col min="17" max="18" width="5.7109375" style="0" bestFit="1" customWidth="1"/>
    <col min="19" max="19" width="0" style="0" hidden="1" customWidth="1"/>
    <col min="20" max="20" width="6.7109375" style="0" customWidth="1"/>
    <col min="21" max="21" width="5.7109375" style="0" bestFit="1" customWidth="1"/>
    <col min="22" max="22" width="0" style="0" hidden="1" customWidth="1"/>
    <col min="23" max="24" width="5.7109375" style="0" bestFit="1" customWidth="1"/>
    <col min="25" max="25" width="0" style="0" hidden="1" customWidth="1"/>
    <col min="26" max="27" width="7.00390625" style="0" bestFit="1" customWidth="1"/>
    <col min="28" max="28" width="8.00390625" style="0" customWidth="1"/>
  </cols>
  <sheetData>
    <row r="1" spans="1:28" ht="18.75" thickBot="1">
      <c r="A1" s="34"/>
      <c r="B1" s="34"/>
      <c r="C1" s="35"/>
      <c r="D1" s="35"/>
      <c r="E1" s="36" t="s">
        <v>53</v>
      </c>
      <c r="F1" s="37">
        <v>41913</v>
      </c>
      <c r="G1" s="35"/>
      <c r="H1" s="45" t="s">
        <v>0</v>
      </c>
      <c r="I1" s="38" t="s">
        <v>0</v>
      </c>
      <c r="J1" s="34" t="s">
        <v>0</v>
      </c>
      <c r="K1" s="45" t="s">
        <v>1</v>
      </c>
      <c r="L1" s="38" t="s">
        <v>1</v>
      </c>
      <c r="M1" s="34" t="s">
        <v>1</v>
      </c>
      <c r="N1" s="45" t="s">
        <v>54</v>
      </c>
      <c r="O1" s="38" t="s">
        <v>55</v>
      </c>
      <c r="P1" s="34" t="s">
        <v>2</v>
      </c>
      <c r="Q1" s="45" t="s">
        <v>47</v>
      </c>
      <c r="R1" s="38" t="s">
        <v>48</v>
      </c>
      <c r="S1" s="34" t="s">
        <v>3</v>
      </c>
      <c r="T1" s="45" t="s">
        <v>49</v>
      </c>
      <c r="U1" s="34" t="s">
        <v>50</v>
      </c>
      <c r="V1" s="34" t="s">
        <v>4</v>
      </c>
      <c r="W1" s="45" t="s">
        <v>51</v>
      </c>
      <c r="X1" s="34" t="s">
        <v>52</v>
      </c>
      <c r="Y1" s="34" t="s">
        <v>5</v>
      </c>
      <c r="Z1" s="45" t="s">
        <v>6</v>
      </c>
      <c r="AA1" s="39" t="s">
        <v>6</v>
      </c>
      <c r="AB1" s="28"/>
    </row>
    <row r="2" spans="1:28" ht="15.75" thickTop="1">
      <c r="A2" s="24" t="s">
        <v>7</v>
      </c>
      <c r="B2" s="24" t="s">
        <v>8</v>
      </c>
      <c r="C2" s="26" t="s">
        <v>9</v>
      </c>
      <c r="D2" s="26"/>
      <c r="E2" s="27" t="s">
        <v>10</v>
      </c>
      <c r="F2" s="40" t="s">
        <v>11</v>
      </c>
      <c r="G2" s="26" t="s">
        <v>12</v>
      </c>
      <c r="H2" s="46"/>
      <c r="I2" s="43"/>
      <c r="J2" s="42"/>
      <c r="K2" s="46"/>
      <c r="L2" s="43"/>
      <c r="M2" s="42"/>
      <c r="N2" s="46"/>
      <c r="O2" s="43"/>
      <c r="P2" s="42"/>
      <c r="Q2" s="46"/>
      <c r="R2" s="43"/>
      <c r="S2" s="42"/>
      <c r="T2" s="46"/>
      <c r="U2" s="43"/>
      <c r="V2" s="42"/>
      <c r="W2" s="46"/>
      <c r="X2" s="44"/>
      <c r="Y2" s="42"/>
      <c r="Z2" s="46" t="s">
        <v>13</v>
      </c>
      <c r="AA2" s="42" t="s">
        <v>14</v>
      </c>
      <c r="AB2" s="1" t="s">
        <v>15</v>
      </c>
    </row>
    <row r="3" spans="1:28" ht="12.75">
      <c r="A3" s="2">
        <v>1</v>
      </c>
      <c r="B3" s="2">
        <v>22</v>
      </c>
      <c r="C3" s="4" t="s">
        <v>27</v>
      </c>
      <c r="D3" s="4" t="s">
        <v>17</v>
      </c>
      <c r="E3" s="5" t="s">
        <v>28</v>
      </c>
      <c r="F3" s="29">
        <v>2753</v>
      </c>
      <c r="G3" s="4"/>
      <c r="H3" s="59">
        <v>5</v>
      </c>
      <c r="I3" s="58">
        <v>5</v>
      </c>
      <c r="J3" s="55"/>
      <c r="K3" s="59">
        <v>5</v>
      </c>
      <c r="L3" s="58">
        <v>5</v>
      </c>
      <c r="M3" s="47"/>
      <c r="N3" s="47">
        <v>5</v>
      </c>
      <c r="O3" s="56">
        <v>5</v>
      </c>
      <c r="P3" s="47"/>
      <c r="Q3" s="47">
        <v>5</v>
      </c>
      <c r="R3" s="56">
        <v>5</v>
      </c>
      <c r="S3" s="47"/>
      <c r="T3" s="47">
        <v>5</v>
      </c>
      <c r="U3" s="56">
        <v>5</v>
      </c>
      <c r="V3" s="47"/>
      <c r="W3" s="47">
        <v>5</v>
      </c>
      <c r="X3" s="56">
        <v>5</v>
      </c>
      <c r="Y3" s="9"/>
      <c r="Z3" s="49">
        <f aca="true" t="shared" si="0" ref="Z3:Z20">SUM(H3+I3+K3+L3+N3+O3+Q3+R3+T3+U3+W3+X3)</f>
        <v>60</v>
      </c>
      <c r="AA3" s="33">
        <v>146</v>
      </c>
      <c r="AB3" s="10">
        <f>Z3*1000-AA3</f>
        <v>59854</v>
      </c>
    </row>
    <row r="4" spans="1:28" ht="13.5" thickBot="1">
      <c r="A4" s="2">
        <v>2</v>
      </c>
      <c r="B4" s="25">
        <v>17</v>
      </c>
      <c r="C4" s="14" t="s">
        <v>22</v>
      </c>
      <c r="D4" s="4" t="s">
        <v>17</v>
      </c>
      <c r="E4" s="5" t="s">
        <v>23</v>
      </c>
      <c r="F4" s="6">
        <v>2618</v>
      </c>
      <c r="G4" s="30"/>
      <c r="H4" s="47">
        <v>5</v>
      </c>
      <c r="I4" s="56">
        <v>5</v>
      </c>
      <c r="J4" s="57"/>
      <c r="K4" s="53">
        <v>5</v>
      </c>
      <c r="L4" s="56">
        <v>5</v>
      </c>
      <c r="M4" s="47"/>
      <c r="N4" s="55">
        <v>4</v>
      </c>
      <c r="O4" s="56">
        <v>5</v>
      </c>
      <c r="P4" s="57"/>
      <c r="Q4" s="55">
        <v>5</v>
      </c>
      <c r="R4" s="58">
        <v>5</v>
      </c>
      <c r="S4" s="57"/>
      <c r="T4" s="47">
        <v>5</v>
      </c>
      <c r="U4" s="56">
        <v>3.75</v>
      </c>
      <c r="V4" s="57"/>
      <c r="W4" s="47">
        <v>5</v>
      </c>
      <c r="X4" s="56">
        <v>5</v>
      </c>
      <c r="Y4" s="32"/>
      <c r="Z4" s="49">
        <f t="shared" si="0"/>
        <v>57.75</v>
      </c>
      <c r="AA4" s="33">
        <v>180</v>
      </c>
      <c r="AB4" s="10">
        <f aca="true" t="shared" si="1" ref="AB4:AB20">Z4*1000-AA4</f>
        <v>57570</v>
      </c>
    </row>
    <row r="5" spans="1:28" ht="12.75">
      <c r="A5" s="2">
        <v>3</v>
      </c>
      <c r="B5" s="2">
        <v>17</v>
      </c>
      <c r="C5" s="14" t="s">
        <v>27</v>
      </c>
      <c r="D5" s="4" t="s">
        <v>19</v>
      </c>
      <c r="E5" s="5" t="s">
        <v>31</v>
      </c>
      <c r="F5" s="6">
        <v>2475</v>
      </c>
      <c r="G5" s="4"/>
      <c r="H5" s="47">
        <v>5</v>
      </c>
      <c r="I5" s="56">
        <v>5</v>
      </c>
      <c r="J5" s="47"/>
      <c r="K5" s="53">
        <v>5</v>
      </c>
      <c r="L5" s="56">
        <v>5</v>
      </c>
      <c r="M5" s="47"/>
      <c r="N5" s="47">
        <v>1</v>
      </c>
      <c r="O5" s="56">
        <v>5</v>
      </c>
      <c r="P5" s="47"/>
      <c r="Q5" s="47">
        <v>5</v>
      </c>
      <c r="R5" s="56">
        <v>5</v>
      </c>
      <c r="S5" s="47"/>
      <c r="T5" s="47">
        <v>5</v>
      </c>
      <c r="U5" s="56">
        <v>3.75</v>
      </c>
      <c r="V5" s="47"/>
      <c r="W5" s="47">
        <v>5</v>
      </c>
      <c r="X5" s="56">
        <v>5</v>
      </c>
      <c r="Y5" s="9"/>
      <c r="Z5" s="49">
        <f t="shared" si="0"/>
        <v>54.75</v>
      </c>
      <c r="AA5" s="33">
        <v>180</v>
      </c>
      <c r="AB5" s="10">
        <f t="shared" si="1"/>
        <v>54570</v>
      </c>
    </row>
    <row r="6" spans="1:28" ht="12.75">
      <c r="A6" s="2">
        <v>4</v>
      </c>
      <c r="B6" s="2">
        <v>27</v>
      </c>
      <c r="C6" s="14" t="s">
        <v>43</v>
      </c>
      <c r="D6" s="4"/>
      <c r="E6" s="5" t="s">
        <v>44</v>
      </c>
      <c r="F6" s="6">
        <v>2357</v>
      </c>
      <c r="G6" s="4"/>
      <c r="H6" s="47">
        <v>5</v>
      </c>
      <c r="I6" s="56">
        <v>5</v>
      </c>
      <c r="J6" s="47"/>
      <c r="K6" s="53">
        <v>5</v>
      </c>
      <c r="L6" s="56">
        <v>5</v>
      </c>
      <c r="M6" s="47"/>
      <c r="N6" s="47">
        <v>1</v>
      </c>
      <c r="O6" s="56">
        <v>5</v>
      </c>
      <c r="P6" s="47"/>
      <c r="Q6" s="47">
        <v>5</v>
      </c>
      <c r="R6" s="56">
        <v>5</v>
      </c>
      <c r="S6" s="47"/>
      <c r="T6" s="47">
        <v>5</v>
      </c>
      <c r="U6" s="56">
        <v>0</v>
      </c>
      <c r="V6" s="47"/>
      <c r="W6" s="47">
        <v>4</v>
      </c>
      <c r="X6" s="56">
        <v>5</v>
      </c>
      <c r="Y6" s="9"/>
      <c r="Z6" s="49">
        <f t="shared" si="0"/>
        <v>50</v>
      </c>
      <c r="AA6" s="33">
        <v>171</v>
      </c>
      <c r="AB6" s="10">
        <f t="shared" si="1"/>
        <v>49829</v>
      </c>
    </row>
    <row r="7" spans="1:28" ht="12.75">
      <c r="A7" s="2">
        <v>5</v>
      </c>
      <c r="B7" s="2">
        <v>27</v>
      </c>
      <c r="C7" s="14" t="s">
        <v>22</v>
      </c>
      <c r="D7" s="14" t="s">
        <v>19</v>
      </c>
      <c r="E7" s="5" t="s">
        <v>24</v>
      </c>
      <c r="F7" s="6">
        <v>2481</v>
      </c>
      <c r="G7" s="4"/>
      <c r="H7" s="47">
        <v>5</v>
      </c>
      <c r="I7" s="56">
        <v>5</v>
      </c>
      <c r="J7" s="47"/>
      <c r="K7" s="53">
        <v>5</v>
      </c>
      <c r="L7" s="56">
        <v>5</v>
      </c>
      <c r="M7" s="47"/>
      <c r="N7" s="47">
        <v>0</v>
      </c>
      <c r="O7" s="56">
        <v>5</v>
      </c>
      <c r="P7" s="47"/>
      <c r="Q7" s="47">
        <v>5</v>
      </c>
      <c r="R7" s="56">
        <v>5</v>
      </c>
      <c r="S7" s="47"/>
      <c r="T7" s="47">
        <v>3.75</v>
      </c>
      <c r="U7" s="56">
        <v>0</v>
      </c>
      <c r="V7" s="47"/>
      <c r="W7" s="47">
        <v>5</v>
      </c>
      <c r="X7" s="56">
        <v>5</v>
      </c>
      <c r="Y7" s="9"/>
      <c r="Z7" s="49">
        <f t="shared" si="0"/>
        <v>48.75</v>
      </c>
      <c r="AA7" s="33">
        <v>180</v>
      </c>
      <c r="AB7" s="10">
        <f t="shared" si="1"/>
        <v>48570</v>
      </c>
    </row>
    <row r="8" spans="1:28" ht="12.75">
      <c r="A8" s="2">
        <v>6</v>
      </c>
      <c r="B8" s="2">
        <v>12</v>
      </c>
      <c r="C8" s="16" t="s">
        <v>27</v>
      </c>
      <c r="D8" s="4" t="s">
        <v>19</v>
      </c>
      <c r="E8" s="18" t="s">
        <v>30</v>
      </c>
      <c r="F8" s="6">
        <v>2565</v>
      </c>
      <c r="G8" s="4"/>
      <c r="H8" s="47">
        <v>5</v>
      </c>
      <c r="I8" s="56">
        <v>5</v>
      </c>
      <c r="J8" s="47"/>
      <c r="K8" s="53">
        <v>5</v>
      </c>
      <c r="L8" s="58">
        <v>5</v>
      </c>
      <c r="M8" s="47"/>
      <c r="N8" s="55">
        <v>1</v>
      </c>
      <c r="O8" s="58">
        <v>0</v>
      </c>
      <c r="P8" s="47"/>
      <c r="Q8" s="47">
        <v>5</v>
      </c>
      <c r="R8" s="56">
        <v>5</v>
      </c>
      <c r="S8" s="47"/>
      <c r="T8" s="47">
        <v>5</v>
      </c>
      <c r="U8" s="56">
        <v>5</v>
      </c>
      <c r="V8" s="47"/>
      <c r="W8" s="47">
        <v>5</v>
      </c>
      <c r="X8" s="56">
        <v>0</v>
      </c>
      <c r="Y8" s="9"/>
      <c r="Z8" s="49">
        <f t="shared" si="0"/>
        <v>46</v>
      </c>
      <c r="AA8" s="33">
        <v>180</v>
      </c>
      <c r="AB8" s="10">
        <f t="shared" si="1"/>
        <v>45820</v>
      </c>
    </row>
    <row r="9" spans="1:28" ht="12.75">
      <c r="A9" s="2">
        <v>7</v>
      </c>
      <c r="B9" s="2">
        <v>12</v>
      </c>
      <c r="C9" s="14" t="s">
        <v>18</v>
      </c>
      <c r="D9" s="4" t="s">
        <v>19</v>
      </c>
      <c r="E9" s="5" t="s">
        <v>20</v>
      </c>
      <c r="F9" s="6">
        <v>2521</v>
      </c>
      <c r="G9" s="4"/>
      <c r="H9" s="47">
        <v>5</v>
      </c>
      <c r="I9" s="56">
        <v>5</v>
      </c>
      <c r="J9" s="47"/>
      <c r="K9" s="59">
        <v>4</v>
      </c>
      <c r="L9" s="58">
        <v>5</v>
      </c>
      <c r="M9" s="47"/>
      <c r="N9" s="47">
        <v>1</v>
      </c>
      <c r="O9" s="56">
        <v>5</v>
      </c>
      <c r="P9" s="47"/>
      <c r="Q9" s="47">
        <v>5</v>
      </c>
      <c r="R9" s="56">
        <v>0</v>
      </c>
      <c r="S9" s="47"/>
      <c r="T9" s="47">
        <v>2.5</v>
      </c>
      <c r="U9" s="56">
        <v>5</v>
      </c>
      <c r="V9" s="47"/>
      <c r="W9" s="47">
        <v>4</v>
      </c>
      <c r="X9" s="56">
        <v>0</v>
      </c>
      <c r="Y9" s="9"/>
      <c r="Z9" s="49">
        <f t="shared" si="0"/>
        <v>41.5</v>
      </c>
      <c r="AA9" s="33">
        <v>179</v>
      </c>
      <c r="AB9" s="10">
        <f t="shared" si="1"/>
        <v>41321</v>
      </c>
    </row>
    <row r="10" spans="1:28" ht="12.75">
      <c r="A10" s="2">
        <v>8</v>
      </c>
      <c r="B10" s="2">
        <v>22</v>
      </c>
      <c r="C10" s="3" t="s">
        <v>34</v>
      </c>
      <c r="D10" s="4" t="s">
        <v>16</v>
      </c>
      <c r="E10" s="11" t="s">
        <v>35</v>
      </c>
      <c r="F10" s="15">
        <v>2387</v>
      </c>
      <c r="G10" s="4">
        <v>19591228</v>
      </c>
      <c r="H10" s="47">
        <v>5</v>
      </c>
      <c r="I10" s="56">
        <v>5</v>
      </c>
      <c r="J10" s="47"/>
      <c r="K10" s="53">
        <v>5</v>
      </c>
      <c r="L10" s="56">
        <v>4</v>
      </c>
      <c r="M10" s="47"/>
      <c r="N10" s="47">
        <v>0</v>
      </c>
      <c r="O10" s="56">
        <v>2</v>
      </c>
      <c r="P10" s="47"/>
      <c r="Q10" s="47">
        <v>5</v>
      </c>
      <c r="R10" s="56">
        <v>5</v>
      </c>
      <c r="S10" s="47"/>
      <c r="T10" s="47">
        <v>3.75</v>
      </c>
      <c r="U10" s="56">
        <v>0</v>
      </c>
      <c r="V10" s="47"/>
      <c r="W10" s="47">
        <v>5</v>
      </c>
      <c r="X10" s="56">
        <v>0</v>
      </c>
      <c r="Y10" s="9"/>
      <c r="Z10" s="49">
        <f t="shared" si="0"/>
        <v>39.75</v>
      </c>
      <c r="AA10" s="33">
        <v>180</v>
      </c>
      <c r="AB10" s="10">
        <f t="shared" si="1"/>
        <v>39570</v>
      </c>
    </row>
    <row r="11" spans="1:28" ht="12.75">
      <c r="A11" s="2">
        <v>9</v>
      </c>
      <c r="B11" s="2">
        <v>27</v>
      </c>
      <c r="C11" s="14" t="s">
        <v>37</v>
      </c>
      <c r="D11" s="4" t="s">
        <v>19</v>
      </c>
      <c r="E11" s="5" t="s">
        <v>38</v>
      </c>
      <c r="F11" s="6">
        <v>2356</v>
      </c>
      <c r="G11" s="4"/>
      <c r="H11" s="47">
        <v>5</v>
      </c>
      <c r="I11" s="56">
        <v>5</v>
      </c>
      <c r="J11" s="47"/>
      <c r="K11" s="53">
        <v>3.2</v>
      </c>
      <c r="L11" s="56">
        <v>4</v>
      </c>
      <c r="M11" s="47"/>
      <c r="N11" s="47">
        <v>0</v>
      </c>
      <c r="O11" s="56">
        <v>5</v>
      </c>
      <c r="P11" s="47"/>
      <c r="Q11" s="47">
        <v>5</v>
      </c>
      <c r="R11" s="56">
        <v>5</v>
      </c>
      <c r="S11" s="47"/>
      <c r="T11" s="47">
        <v>2.5</v>
      </c>
      <c r="U11" s="56">
        <v>0</v>
      </c>
      <c r="V11" s="47"/>
      <c r="W11" s="47">
        <v>5</v>
      </c>
      <c r="X11" s="56">
        <v>0</v>
      </c>
      <c r="Y11" s="9"/>
      <c r="Z11" s="49">
        <f t="shared" si="0"/>
        <v>39.7</v>
      </c>
      <c r="AA11" s="33">
        <v>180</v>
      </c>
      <c r="AB11" s="10">
        <f t="shared" si="1"/>
        <v>39520</v>
      </c>
    </row>
    <row r="12" spans="1:28" ht="12.75">
      <c r="A12" s="2">
        <v>10</v>
      </c>
      <c r="B12" s="2">
        <v>3</v>
      </c>
      <c r="C12" s="14" t="s">
        <v>32</v>
      </c>
      <c r="D12" s="4" t="s">
        <v>19</v>
      </c>
      <c r="E12" s="5" t="s">
        <v>33</v>
      </c>
      <c r="F12" s="6">
        <v>2340</v>
      </c>
      <c r="G12" s="4"/>
      <c r="H12" s="47">
        <v>5</v>
      </c>
      <c r="I12" s="56">
        <v>5</v>
      </c>
      <c r="J12" s="47"/>
      <c r="K12" s="53">
        <v>1.6</v>
      </c>
      <c r="L12" s="56">
        <v>0</v>
      </c>
      <c r="M12" s="47"/>
      <c r="N12" s="47">
        <v>0</v>
      </c>
      <c r="O12" s="56">
        <v>0</v>
      </c>
      <c r="P12" s="47"/>
      <c r="Q12" s="47">
        <v>5</v>
      </c>
      <c r="R12" s="56">
        <v>5</v>
      </c>
      <c r="S12" s="47"/>
      <c r="T12" s="47">
        <v>3.75</v>
      </c>
      <c r="U12" s="56">
        <v>3.75</v>
      </c>
      <c r="V12" s="47"/>
      <c r="W12" s="47">
        <v>5</v>
      </c>
      <c r="X12" s="56">
        <v>0</v>
      </c>
      <c r="Y12" s="9"/>
      <c r="Z12" s="49">
        <f t="shared" si="0"/>
        <v>34.1</v>
      </c>
      <c r="AA12" s="33">
        <v>180</v>
      </c>
      <c r="AB12" s="10">
        <f t="shared" si="1"/>
        <v>33920</v>
      </c>
    </row>
    <row r="13" spans="1:28" ht="12.75">
      <c r="A13" s="2">
        <v>11</v>
      </c>
      <c r="B13" s="2">
        <v>12</v>
      </c>
      <c r="C13" s="14" t="s">
        <v>34</v>
      </c>
      <c r="D13" s="4"/>
      <c r="E13" s="5" t="s">
        <v>41</v>
      </c>
      <c r="F13" s="6">
        <v>2237</v>
      </c>
      <c r="G13" s="4"/>
      <c r="H13" s="47">
        <v>5</v>
      </c>
      <c r="I13" s="56">
        <v>5</v>
      </c>
      <c r="J13" s="47"/>
      <c r="K13" s="53">
        <v>5</v>
      </c>
      <c r="L13" s="56">
        <v>3</v>
      </c>
      <c r="M13" s="47"/>
      <c r="N13" s="47">
        <v>1</v>
      </c>
      <c r="O13" s="56">
        <v>0</v>
      </c>
      <c r="P13" s="47"/>
      <c r="Q13" s="47">
        <v>5</v>
      </c>
      <c r="R13" s="56">
        <v>0</v>
      </c>
      <c r="S13" s="47"/>
      <c r="T13" s="47">
        <v>3.75</v>
      </c>
      <c r="U13" s="56">
        <v>0</v>
      </c>
      <c r="V13" s="47"/>
      <c r="W13" s="47">
        <v>3</v>
      </c>
      <c r="X13" s="56">
        <v>0</v>
      </c>
      <c r="Y13" s="9"/>
      <c r="Z13" s="49">
        <f t="shared" si="0"/>
        <v>30.75</v>
      </c>
      <c r="AA13" s="33">
        <v>179</v>
      </c>
      <c r="AB13" s="10">
        <f t="shared" si="1"/>
        <v>30571</v>
      </c>
    </row>
    <row r="14" spans="1:28" ht="12.75">
      <c r="A14" s="2">
        <v>12</v>
      </c>
      <c r="B14" s="2">
        <v>17</v>
      </c>
      <c r="C14" s="14" t="s">
        <v>18</v>
      </c>
      <c r="D14" s="14"/>
      <c r="E14" s="5" t="s">
        <v>21</v>
      </c>
      <c r="F14" s="23">
        <v>2100</v>
      </c>
      <c r="G14" s="4"/>
      <c r="H14" s="47">
        <v>5</v>
      </c>
      <c r="I14" s="56">
        <v>5</v>
      </c>
      <c r="J14" s="47"/>
      <c r="K14" s="53">
        <v>5</v>
      </c>
      <c r="L14" s="56">
        <v>0</v>
      </c>
      <c r="M14" s="47"/>
      <c r="N14" s="47">
        <v>1</v>
      </c>
      <c r="O14" s="56">
        <v>0</v>
      </c>
      <c r="P14" s="47"/>
      <c r="Q14" s="47">
        <v>5</v>
      </c>
      <c r="R14" s="56">
        <v>0</v>
      </c>
      <c r="S14" s="47"/>
      <c r="T14" s="47">
        <v>0</v>
      </c>
      <c r="U14" s="56">
        <v>2.5</v>
      </c>
      <c r="V14" s="47"/>
      <c r="W14" s="47">
        <v>4</v>
      </c>
      <c r="X14" s="56">
        <v>0</v>
      </c>
      <c r="Y14" s="9"/>
      <c r="Z14" s="49">
        <f t="shared" si="0"/>
        <v>27.5</v>
      </c>
      <c r="AA14" s="33">
        <v>180</v>
      </c>
      <c r="AB14" s="10">
        <f t="shared" si="1"/>
        <v>27320</v>
      </c>
    </row>
    <row r="15" spans="1:28" ht="12.75">
      <c r="A15" s="2"/>
      <c r="B15" s="2">
        <v>3</v>
      </c>
      <c r="C15" s="22" t="s">
        <v>22</v>
      </c>
      <c r="D15" s="4"/>
      <c r="E15" s="11" t="s">
        <v>26</v>
      </c>
      <c r="F15" s="15">
        <v>2058</v>
      </c>
      <c r="G15" s="4">
        <v>19641225</v>
      </c>
      <c r="H15" s="47">
        <v>5</v>
      </c>
      <c r="I15" s="56">
        <v>5</v>
      </c>
      <c r="J15" s="47"/>
      <c r="K15" s="53">
        <v>5</v>
      </c>
      <c r="L15" s="56">
        <v>0</v>
      </c>
      <c r="M15" s="47"/>
      <c r="N15" s="47">
        <v>0</v>
      </c>
      <c r="O15" s="56">
        <v>0</v>
      </c>
      <c r="P15" s="47"/>
      <c r="Q15" s="47">
        <v>5</v>
      </c>
      <c r="R15" s="56">
        <v>0</v>
      </c>
      <c r="S15" s="47"/>
      <c r="T15" s="47">
        <v>2.5</v>
      </c>
      <c r="U15" s="56">
        <v>0</v>
      </c>
      <c r="V15" s="47"/>
      <c r="W15" s="47">
        <v>5</v>
      </c>
      <c r="X15" s="56">
        <v>0</v>
      </c>
      <c r="Y15" s="9"/>
      <c r="Z15" s="49">
        <f t="shared" si="0"/>
        <v>27.5</v>
      </c>
      <c r="AA15" s="33">
        <v>180</v>
      </c>
      <c r="AB15" s="10">
        <f t="shared" si="1"/>
        <v>27320</v>
      </c>
    </row>
    <row r="16" spans="1:28" ht="12.75">
      <c r="A16" s="2">
        <v>14</v>
      </c>
      <c r="B16" s="2"/>
      <c r="C16" s="14" t="s">
        <v>22</v>
      </c>
      <c r="D16" s="4"/>
      <c r="E16" s="5" t="s">
        <v>25</v>
      </c>
      <c r="F16" s="6">
        <v>2123</v>
      </c>
      <c r="G16" s="4"/>
      <c r="H16" s="47">
        <v>5</v>
      </c>
      <c r="I16" s="56">
        <v>5</v>
      </c>
      <c r="J16" s="47"/>
      <c r="K16" s="53">
        <v>4</v>
      </c>
      <c r="L16" s="56">
        <v>4</v>
      </c>
      <c r="M16" s="47"/>
      <c r="N16" s="47">
        <v>1</v>
      </c>
      <c r="O16" s="56">
        <v>0</v>
      </c>
      <c r="P16" s="47"/>
      <c r="Q16" s="47">
        <v>5</v>
      </c>
      <c r="R16" s="56">
        <v>0</v>
      </c>
      <c r="S16" s="47"/>
      <c r="T16" s="47">
        <v>0</v>
      </c>
      <c r="U16" s="56">
        <v>0</v>
      </c>
      <c r="V16" s="47"/>
      <c r="W16" s="47">
        <v>3</v>
      </c>
      <c r="X16" s="56">
        <v>0</v>
      </c>
      <c r="Y16" s="9"/>
      <c r="Z16" s="49">
        <f t="shared" si="0"/>
        <v>27</v>
      </c>
      <c r="AA16" s="33">
        <v>180</v>
      </c>
      <c r="AB16" s="10">
        <f t="shared" si="1"/>
        <v>26820</v>
      </c>
    </row>
    <row r="17" spans="1:28" ht="12.75">
      <c r="A17" s="2">
        <v>15</v>
      </c>
      <c r="B17" s="2">
        <v>12</v>
      </c>
      <c r="C17" s="14" t="s">
        <v>18</v>
      </c>
      <c r="D17" s="4"/>
      <c r="E17" s="5" t="s">
        <v>45</v>
      </c>
      <c r="F17" s="6">
        <v>2012</v>
      </c>
      <c r="G17" s="4"/>
      <c r="H17" s="47">
        <v>5</v>
      </c>
      <c r="I17" s="56">
        <v>5</v>
      </c>
      <c r="J17" s="47"/>
      <c r="K17" s="53">
        <v>5</v>
      </c>
      <c r="L17" s="56">
        <v>4</v>
      </c>
      <c r="M17" s="47"/>
      <c r="N17" s="47">
        <v>1</v>
      </c>
      <c r="O17" s="56">
        <v>0</v>
      </c>
      <c r="P17" s="47"/>
      <c r="Q17" s="47">
        <v>5</v>
      </c>
      <c r="R17" s="56">
        <v>0</v>
      </c>
      <c r="S17" s="47"/>
      <c r="T17" s="47">
        <v>0</v>
      </c>
      <c r="U17" s="56">
        <v>0</v>
      </c>
      <c r="V17" s="47"/>
      <c r="W17" s="47">
        <v>0</v>
      </c>
      <c r="X17" s="56">
        <v>0</v>
      </c>
      <c r="Y17" s="9"/>
      <c r="Z17" s="49">
        <f t="shared" si="0"/>
        <v>25</v>
      </c>
      <c r="AA17" s="33">
        <v>179</v>
      </c>
      <c r="AB17" s="10">
        <f t="shared" si="1"/>
        <v>24821</v>
      </c>
    </row>
    <row r="18" spans="1:28" ht="12.75">
      <c r="A18" s="2">
        <v>16</v>
      </c>
      <c r="B18" s="2">
        <v>3</v>
      </c>
      <c r="C18" s="3" t="s">
        <v>27</v>
      </c>
      <c r="D18" s="4"/>
      <c r="E18" s="5" t="s">
        <v>42</v>
      </c>
      <c r="F18" s="6">
        <v>1801</v>
      </c>
      <c r="G18" s="4"/>
      <c r="H18" s="47">
        <v>5</v>
      </c>
      <c r="I18" s="56">
        <v>5</v>
      </c>
      <c r="J18" s="47"/>
      <c r="K18" s="53">
        <v>3.2</v>
      </c>
      <c r="L18" s="56">
        <v>0</v>
      </c>
      <c r="M18" s="47"/>
      <c r="N18" s="47">
        <v>1</v>
      </c>
      <c r="O18" s="56">
        <v>0</v>
      </c>
      <c r="P18" s="47"/>
      <c r="Q18" s="47">
        <v>5</v>
      </c>
      <c r="R18" s="56">
        <v>5</v>
      </c>
      <c r="S18" s="47"/>
      <c r="T18" s="47">
        <v>0</v>
      </c>
      <c r="U18" s="56">
        <v>0</v>
      </c>
      <c r="V18" s="47"/>
      <c r="W18" s="47">
        <v>0</v>
      </c>
      <c r="X18" s="56">
        <v>0</v>
      </c>
      <c r="Y18" s="9"/>
      <c r="Z18" s="49">
        <f t="shared" si="0"/>
        <v>24.2</v>
      </c>
      <c r="AA18" s="33">
        <v>180</v>
      </c>
      <c r="AB18" s="10">
        <f t="shared" si="1"/>
        <v>24020</v>
      </c>
    </row>
    <row r="19" spans="1:28" ht="12.75">
      <c r="A19" s="2">
        <v>17</v>
      </c>
      <c r="B19" s="2">
        <v>17</v>
      </c>
      <c r="C19" s="14" t="s">
        <v>27</v>
      </c>
      <c r="D19" s="4"/>
      <c r="E19" s="5" t="s">
        <v>46</v>
      </c>
      <c r="F19" s="6"/>
      <c r="G19" s="4">
        <v>19591228</v>
      </c>
      <c r="H19" s="47">
        <v>5</v>
      </c>
      <c r="I19" s="56">
        <v>5</v>
      </c>
      <c r="J19" s="47"/>
      <c r="K19" s="53">
        <v>1.6</v>
      </c>
      <c r="L19" s="56">
        <v>0</v>
      </c>
      <c r="M19" s="47"/>
      <c r="N19" s="47">
        <v>0</v>
      </c>
      <c r="O19" s="56">
        <v>5</v>
      </c>
      <c r="P19" s="47"/>
      <c r="Q19" s="47">
        <v>1.6</v>
      </c>
      <c r="R19" s="56">
        <v>0</v>
      </c>
      <c r="S19" s="47"/>
      <c r="T19" s="47">
        <v>0</v>
      </c>
      <c r="U19" s="56">
        <v>0</v>
      </c>
      <c r="V19" s="47"/>
      <c r="W19" s="47">
        <v>0</v>
      </c>
      <c r="X19" s="56">
        <v>0</v>
      </c>
      <c r="Y19" s="9"/>
      <c r="Z19" s="49">
        <f t="shared" si="0"/>
        <v>18.200000000000003</v>
      </c>
      <c r="AA19" s="33">
        <v>180</v>
      </c>
      <c r="AB19" s="10">
        <f t="shared" si="1"/>
        <v>18020.000000000004</v>
      </c>
    </row>
    <row r="20" spans="1:28" ht="12.75">
      <c r="A20" s="2">
        <v>18</v>
      </c>
      <c r="B20" s="2">
        <v>27</v>
      </c>
      <c r="C20" s="14" t="s">
        <v>34</v>
      </c>
      <c r="D20" s="4"/>
      <c r="E20" s="5" t="s">
        <v>36</v>
      </c>
      <c r="F20" s="6">
        <v>1748</v>
      </c>
      <c r="G20" s="4"/>
      <c r="H20" s="47">
        <v>0</v>
      </c>
      <c r="I20" s="56">
        <v>5</v>
      </c>
      <c r="J20" s="47"/>
      <c r="K20" s="53">
        <v>4</v>
      </c>
      <c r="L20" s="56">
        <v>0</v>
      </c>
      <c r="M20" s="47"/>
      <c r="N20" s="47">
        <v>0</v>
      </c>
      <c r="O20" s="56">
        <v>0</v>
      </c>
      <c r="P20" s="47"/>
      <c r="Q20" s="47">
        <v>3.3</v>
      </c>
      <c r="R20" s="56">
        <v>0</v>
      </c>
      <c r="S20" s="47"/>
      <c r="T20" s="47">
        <v>0</v>
      </c>
      <c r="U20" s="56">
        <v>0</v>
      </c>
      <c r="V20" s="47"/>
      <c r="W20" s="47">
        <v>0</v>
      </c>
      <c r="X20" s="56">
        <v>0</v>
      </c>
      <c r="Y20" s="9"/>
      <c r="Z20" s="49">
        <f t="shared" si="0"/>
        <v>12.3</v>
      </c>
      <c r="AA20" s="33">
        <v>180</v>
      </c>
      <c r="AB20" s="10">
        <f t="shared" si="1"/>
        <v>12120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Riki</dc:creator>
  <cp:keywords/>
  <dc:description/>
  <cp:lastModifiedBy>Riki</cp:lastModifiedBy>
  <cp:lastPrinted>2014-11-15T11:05:17Z</cp:lastPrinted>
  <dcterms:created xsi:type="dcterms:W3CDTF">2014-05-17T02:33:17Z</dcterms:created>
  <dcterms:modified xsi:type="dcterms:W3CDTF">2014-11-16T12:07:14Z</dcterms:modified>
  <cp:category/>
  <cp:version/>
  <cp:contentType/>
  <cp:contentStatus/>
</cp:coreProperties>
</file>